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hsintungyang-energy\excel_template\"/>
    </mc:Choice>
  </mc:AlternateContent>
  <xr:revisionPtr revIDLastSave="0" documentId="13_ncr:1_{96411849-09E1-41C9-BCE5-F554E966BD2C}" xr6:coauthVersionLast="47" xr6:coauthVersionMax="47" xr10:uidLastSave="{00000000-0000-0000-0000-000000000000}"/>
  <bookViews>
    <workbookView xWindow="-120" yWindow="-120" windowWidth="29040" windowHeight="15840" tabRatio="764" xr2:uid="{CD818A2E-FB0E-4218-BF9C-9E29FF5F208A}"/>
  </bookViews>
  <sheets>
    <sheet name="月-橫-" sheetId="11" r:id="rId1"/>
    <sheet name="季-橫-" sheetId="24" state="hidden" r:id="rId2"/>
    <sheet name="年-直-" sheetId="9" state="hidden" r:id="rId3"/>
    <sheet name="季-直-" sheetId="25" state="hidden" r:id="rId4"/>
    <sheet name="月-直-" sheetId="12" state="hidden" r:id="rId5"/>
    <sheet name="週-橫-" sheetId="21" state="hidden" r:id="rId6"/>
    <sheet name="週-直-" sheetId="20" state="hidden" r:id="rId7"/>
    <sheet name="日-直-" sheetId="23" state="hidden" r:id="rId8"/>
    <sheet name="台電-旬報" sheetId="16" state="hidden" r:id="rId9"/>
    <sheet name="旬1-橫-" sheetId="13" state="hidden" r:id="rId10"/>
    <sheet name="旬1-直-" sheetId="17" state="hidden" r:id="rId11"/>
    <sheet name="旬2-橫-" sheetId="14" state="hidden" r:id="rId12"/>
    <sheet name="旬2-直-" sheetId="18" state="hidden" r:id="rId13"/>
    <sheet name="旬3-橫-" sheetId="15" state="hidden" r:id="rId14"/>
    <sheet name="旬3-直-" sheetId="19" state="hidden" r:id="rId15"/>
  </sheets>
  <definedNames>
    <definedName name="_xlnm._FilterDatabase" localSheetId="0" hidden="1">'月-橫-'!$A$2:$AS$227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53" i="11" l="1"/>
  <c r="AJ101" i="11"/>
  <c r="AJ149" i="11"/>
  <c r="AJ197" i="11"/>
  <c r="AJ3" i="11"/>
  <c r="AI6" i="11"/>
  <c r="AJ6" i="11" s="1"/>
  <c r="AI7" i="11"/>
  <c r="AJ7" i="11" s="1"/>
  <c r="AJ8" i="11" s="1"/>
  <c r="AI9" i="11"/>
  <c r="AJ9" i="11" s="1"/>
  <c r="AI10" i="11"/>
  <c r="AI11" i="11" s="1"/>
  <c r="AI12" i="11"/>
  <c r="AJ12" i="11" s="1"/>
  <c r="AI13" i="11"/>
  <c r="AJ13" i="11" s="1"/>
  <c r="AJ14" i="11" s="1"/>
  <c r="AI15" i="11"/>
  <c r="AJ15" i="11" s="1"/>
  <c r="AI16" i="11"/>
  <c r="AJ16" i="11" s="1"/>
  <c r="AJ17" i="11" s="1"/>
  <c r="AI17" i="11"/>
  <c r="AI18" i="11"/>
  <c r="AJ18" i="11" s="1"/>
  <c r="AI19" i="11"/>
  <c r="AJ19" i="11" s="1"/>
  <c r="AJ20" i="11" s="1"/>
  <c r="AI21" i="11"/>
  <c r="AJ21" i="11" s="1"/>
  <c r="AI22" i="11"/>
  <c r="AI23" i="11" s="1"/>
  <c r="AI24" i="11"/>
  <c r="AJ24" i="11" s="1"/>
  <c r="AI25" i="11"/>
  <c r="AJ25" i="11" s="1"/>
  <c r="AJ26" i="11" s="1"/>
  <c r="AI27" i="11"/>
  <c r="AJ27" i="11" s="1"/>
  <c r="AI28" i="11"/>
  <c r="AJ28" i="11" s="1"/>
  <c r="AJ29" i="11" s="1"/>
  <c r="AI29" i="11"/>
  <c r="AI30" i="11"/>
  <c r="AJ30" i="11" s="1"/>
  <c r="AI31" i="11"/>
  <c r="AJ31" i="11" s="1"/>
  <c r="AJ32" i="11" s="1"/>
  <c r="AI33" i="11"/>
  <c r="AJ33" i="11" s="1"/>
  <c r="AI34" i="11"/>
  <c r="AI35" i="11" s="1"/>
  <c r="AI36" i="11"/>
  <c r="AJ36" i="11" s="1"/>
  <c r="AI37" i="11"/>
  <c r="AJ37" i="11" s="1"/>
  <c r="AJ38" i="11" s="1"/>
  <c r="AI39" i="11"/>
  <c r="AJ39" i="11" s="1"/>
  <c r="AI40" i="11"/>
  <c r="AJ40" i="11" s="1"/>
  <c r="AJ41" i="11" s="1"/>
  <c r="AI41" i="11"/>
  <c r="AI42" i="11"/>
  <c r="AJ42" i="11" s="1"/>
  <c r="AI43" i="11"/>
  <c r="AJ43" i="11" s="1"/>
  <c r="AJ44" i="11" s="1"/>
  <c r="AI45" i="11"/>
  <c r="AJ45" i="11" s="1"/>
  <c r="AI46" i="11"/>
  <c r="AJ46" i="11" s="1"/>
  <c r="AJ47" i="11" s="1"/>
  <c r="AI48" i="11"/>
  <c r="AJ48" i="11" s="1"/>
  <c r="AI49" i="11"/>
  <c r="AJ49" i="11" s="1"/>
  <c r="AJ50" i="11" s="1"/>
  <c r="AI51" i="11"/>
  <c r="AJ51" i="11" s="1"/>
  <c r="AI52" i="11"/>
  <c r="AJ52" i="11" s="1"/>
  <c r="AI53" i="11"/>
  <c r="AI54" i="11"/>
  <c r="AJ54" i="11" s="1"/>
  <c r="AI55" i="11"/>
  <c r="AJ55" i="11" s="1"/>
  <c r="AJ56" i="11" s="1"/>
  <c r="AI57" i="11"/>
  <c r="AJ57" i="11" s="1"/>
  <c r="AI58" i="11"/>
  <c r="AI59" i="11" s="1"/>
  <c r="AI60" i="11"/>
  <c r="AJ60" i="11" s="1"/>
  <c r="AI61" i="11"/>
  <c r="AJ61" i="11" s="1"/>
  <c r="AJ62" i="11" s="1"/>
  <c r="AI63" i="11"/>
  <c r="AJ63" i="11" s="1"/>
  <c r="AI64" i="11"/>
  <c r="AJ64" i="11" s="1"/>
  <c r="AJ65" i="11" s="1"/>
  <c r="AI65" i="11"/>
  <c r="AI66" i="11"/>
  <c r="AJ66" i="11" s="1"/>
  <c r="AI67" i="11"/>
  <c r="AJ67" i="11" s="1"/>
  <c r="AJ68" i="11" s="1"/>
  <c r="AI69" i="11"/>
  <c r="AJ69" i="11" s="1"/>
  <c r="AI70" i="11"/>
  <c r="AI71" i="11" s="1"/>
  <c r="AI72" i="11"/>
  <c r="AJ72" i="11" s="1"/>
  <c r="AI73" i="11"/>
  <c r="AJ73" i="11" s="1"/>
  <c r="AJ74" i="11" s="1"/>
  <c r="AI75" i="11"/>
  <c r="AJ75" i="11" s="1"/>
  <c r="AI76" i="11"/>
  <c r="AJ76" i="11" s="1"/>
  <c r="AJ77" i="11" s="1"/>
  <c r="AI77" i="11"/>
  <c r="AI78" i="11"/>
  <c r="AJ78" i="11" s="1"/>
  <c r="AI79" i="11"/>
  <c r="AJ79" i="11" s="1"/>
  <c r="AJ80" i="11" s="1"/>
  <c r="AI80" i="11"/>
  <c r="AI81" i="11"/>
  <c r="AJ81" i="11" s="1"/>
  <c r="AI82" i="11"/>
  <c r="AI83" i="11" s="1"/>
  <c r="AI84" i="11"/>
  <c r="AJ84" i="11" s="1"/>
  <c r="AI85" i="11"/>
  <c r="AJ85" i="11" s="1"/>
  <c r="AJ86" i="11" s="1"/>
  <c r="AI87" i="11"/>
  <c r="AJ87" i="11" s="1"/>
  <c r="AI88" i="11"/>
  <c r="AJ88" i="11" s="1"/>
  <c r="AJ89" i="11" s="1"/>
  <c r="AI89" i="11"/>
  <c r="AI90" i="11"/>
  <c r="AJ90" i="11" s="1"/>
  <c r="AI91" i="11"/>
  <c r="AJ91" i="11" s="1"/>
  <c r="AJ92" i="11" s="1"/>
  <c r="AI93" i="11"/>
  <c r="AJ93" i="11" s="1"/>
  <c r="AI94" i="11"/>
  <c r="AJ94" i="11" s="1"/>
  <c r="AJ95" i="11" s="1"/>
  <c r="AI96" i="11"/>
  <c r="AJ96" i="11" s="1"/>
  <c r="AI97" i="11"/>
  <c r="AJ97" i="11" s="1"/>
  <c r="AJ98" i="11" s="1"/>
  <c r="AI99" i="11"/>
  <c r="AJ99" i="11" s="1"/>
  <c r="AI100" i="11"/>
  <c r="AJ100" i="11" s="1"/>
  <c r="AI101" i="11"/>
  <c r="AI102" i="11"/>
  <c r="AJ102" i="11" s="1"/>
  <c r="AI103" i="11"/>
  <c r="AJ103" i="11" s="1"/>
  <c r="AJ104" i="11" s="1"/>
  <c r="AI105" i="11"/>
  <c r="AJ105" i="11" s="1"/>
  <c r="AI106" i="11"/>
  <c r="AI107" i="11" s="1"/>
  <c r="AI108" i="11"/>
  <c r="AJ108" i="11" s="1"/>
  <c r="AI109" i="11"/>
  <c r="AJ109" i="11" s="1"/>
  <c r="AJ110" i="11" s="1"/>
  <c r="AI111" i="11"/>
  <c r="AJ111" i="11" s="1"/>
  <c r="AI112" i="11"/>
  <c r="AJ112" i="11" s="1"/>
  <c r="AJ113" i="11" s="1"/>
  <c r="AI113" i="11"/>
  <c r="AI114" i="11"/>
  <c r="AJ114" i="11" s="1"/>
  <c r="AI115" i="11"/>
  <c r="AJ115" i="11" s="1"/>
  <c r="AJ116" i="11" s="1"/>
  <c r="AI117" i="11"/>
  <c r="AJ117" i="11" s="1"/>
  <c r="AI118" i="11"/>
  <c r="AI119" i="11" s="1"/>
  <c r="AI120" i="11"/>
  <c r="AJ120" i="11" s="1"/>
  <c r="AI121" i="11"/>
  <c r="AJ121" i="11" s="1"/>
  <c r="AJ122" i="11" s="1"/>
  <c r="AI123" i="11"/>
  <c r="AJ123" i="11" s="1"/>
  <c r="AI124" i="11"/>
  <c r="AJ124" i="11" s="1"/>
  <c r="AJ125" i="11" s="1"/>
  <c r="AI125" i="11"/>
  <c r="AI126" i="11"/>
  <c r="AJ126" i="11" s="1"/>
  <c r="AI127" i="11"/>
  <c r="AJ127" i="11" s="1"/>
  <c r="AJ128" i="11" s="1"/>
  <c r="AI128" i="11"/>
  <c r="AI129" i="11"/>
  <c r="AJ129" i="11" s="1"/>
  <c r="AI130" i="11"/>
  <c r="AI131" i="11" s="1"/>
  <c r="AI132" i="11"/>
  <c r="AJ132" i="11" s="1"/>
  <c r="AI133" i="11"/>
  <c r="AJ133" i="11" s="1"/>
  <c r="AJ134" i="11" s="1"/>
  <c r="AI135" i="11"/>
  <c r="AJ135" i="11" s="1"/>
  <c r="AI136" i="11"/>
  <c r="AJ136" i="11" s="1"/>
  <c r="AJ137" i="11" s="1"/>
  <c r="AI137" i="11"/>
  <c r="AI138" i="11"/>
  <c r="AJ138" i="11" s="1"/>
  <c r="AI139" i="11"/>
  <c r="AJ139" i="11" s="1"/>
  <c r="AJ140" i="11" s="1"/>
  <c r="AI141" i="11"/>
  <c r="AJ141" i="11" s="1"/>
  <c r="AI142" i="11"/>
  <c r="AJ142" i="11" s="1"/>
  <c r="AJ143" i="11" s="1"/>
  <c r="AI144" i="11"/>
  <c r="AJ144" i="11" s="1"/>
  <c r="AI145" i="11"/>
  <c r="AJ145" i="11" s="1"/>
  <c r="AJ146" i="11" s="1"/>
  <c r="AI147" i="11"/>
  <c r="AJ147" i="11" s="1"/>
  <c r="AI148" i="11"/>
  <c r="AJ148" i="11" s="1"/>
  <c r="AI149" i="11"/>
  <c r="AI150" i="11"/>
  <c r="AJ150" i="11" s="1"/>
  <c r="AI151" i="11"/>
  <c r="AJ151" i="11" s="1"/>
  <c r="AJ152" i="11" s="1"/>
  <c r="AI152" i="11"/>
  <c r="AI153" i="11"/>
  <c r="AJ153" i="11" s="1"/>
  <c r="AI154" i="11"/>
  <c r="AI155" i="11" s="1"/>
  <c r="AI156" i="11"/>
  <c r="AJ156" i="11" s="1"/>
  <c r="AI157" i="11"/>
  <c r="AJ157" i="11" s="1"/>
  <c r="AJ158" i="11" s="1"/>
  <c r="AI159" i="11"/>
  <c r="AJ159" i="11" s="1"/>
  <c r="AI160" i="11"/>
  <c r="AJ160" i="11" s="1"/>
  <c r="AJ161" i="11" s="1"/>
  <c r="AI161" i="11"/>
  <c r="AI162" i="11"/>
  <c r="AJ162" i="11" s="1"/>
  <c r="AI163" i="11"/>
  <c r="AJ163" i="11" s="1"/>
  <c r="AJ164" i="11" s="1"/>
  <c r="AI165" i="11"/>
  <c r="AJ165" i="11" s="1"/>
  <c r="AI166" i="11"/>
  <c r="AI167" i="11" s="1"/>
  <c r="AI168" i="11"/>
  <c r="AJ168" i="11" s="1"/>
  <c r="AI169" i="11"/>
  <c r="AJ169" i="11" s="1"/>
  <c r="AJ170" i="11" s="1"/>
  <c r="AI171" i="11"/>
  <c r="AJ171" i="11" s="1"/>
  <c r="AI172" i="11"/>
  <c r="AJ172" i="11" s="1"/>
  <c r="AJ173" i="11" s="1"/>
  <c r="AI173" i="11"/>
  <c r="AI174" i="11"/>
  <c r="AJ174" i="11" s="1"/>
  <c r="AI175" i="11"/>
  <c r="AJ175" i="11" s="1"/>
  <c r="AJ176" i="11" s="1"/>
  <c r="AI176" i="11"/>
  <c r="AI177" i="11"/>
  <c r="AJ177" i="11" s="1"/>
  <c r="AI178" i="11"/>
  <c r="AI179" i="11" s="1"/>
  <c r="AI180" i="11"/>
  <c r="AJ180" i="11" s="1"/>
  <c r="AI181" i="11"/>
  <c r="AJ181" i="11" s="1"/>
  <c r="AJ182" i="11" s="1"/>
  <c r="AI183" i="11"/>
  <c r="AJ183" i="11" s="1"/>
  <c r="AI184" i="11"/>
  <c r="AJ184" i="11" s="1"/>
  <c r="AJ185" i="11" s="1"/>
  <c r="AI185" i="11"/>
  <c r="AI186" i="11"/>
  <c r="AJ186" i="11" s="1"/>
  <c r="AI187" i="11"/>
  <c r="AJ187" i="11" s="1"/>
  <c r="AJ188" i="11" s="1"/>
  <c r="AI189" i="11"/>
  <c r="AJ189" i="11" s="1"/>
  <c r="AI190" i="11"/>
  <c r="AJ190" i="11" s="1"/>
  <c r="AJ191" i="11" s="1"/>
  <c r="AI192" i="11"/>
  <c r="AJ192" i="11" s="1"/>
  <c r="AI193" i="11"/>
  <c r="AJ193" i="11" s="1"/>
  <c r="AJ194" i="11" s="1"/>
  <c r="AI195" i="11"/>
  <c r="AJ195" i="11" s="1"/>
  <c r="AI196" i="11"/>
  <c r="AJ196" i="11" s="1"/>
  <c r="AI197" i="11"/>
  <c r="AI198" i="11"/>
  <c r="AJ198" i="11" s="1"/>
  <c r="AI199" i="11"/>
  <c r="AJ199" i="11" s="1"/>
  <c r="AJ200" i="11" s="1"/>
  <c r="AI200" i="11"/>
  <c r="AI201" i="11"/>
  <c r="AJ201" i="11" s="1"/>
  <c r="AI202" i="11"/>
  <c r="AI203" i="11" s="1"/>
  <c r="AI204" i="11"/>
  <c r="AJ204" i="11" s="1"/>
  <c r="AI205" i="11"/>
  <c r="AJ205" i="11" s="1"/>
  <c r="AJ206" i="11" s="1"/>
  <c r="AI207" i="11"/>
  <c r="AJ207" i="11" s="1"/>
  <c r="AI208" i="11"/>
  <c r="AJ208" i="11" s="1"/>
  <c r="AJ209" i="11" s="1"/>
  <c r="AI209" i="11"/>
  <c r="AI210" i="11"/>
  <c r="AJ210" i="11" s="1"/>
  <c r="AI211" i="11"/>
  <c r="AI212" i="11" s="1"/>
  <c r="AI213" i="11"/>
  <c r="AJ213" i="11" s="1"/>
  <c r="AI214" i="11"/>
  <c r="AJ214" i="11" s="1"/>
  <c r="AJ215" i="11" s="1"/>
  <c r="AI216" i="11"/>
  <c r="AJ216" i="11" s="1"/>
  <c r="AI217" i="11"/>
  <c r="AJ217" i="11" s="1"/>
  <c r="AJ218" i="11" s="1"/>
  <c r="AI219" i="11"/>
  <c r="AJ219" i="11" s="1"/>
  <c r="AI220" i="11"/>
  <c r="AJ220" i="11" s="1"/>
  <c r="AJ221" i="11" s="1"/>
  <c r="AI221" i="11"/>
  <c r="AI222" i="11"/>
  <c r="AJ222" i="11" s="1"/>
  <c r="AI223" i="11"/>
  <c r="AJ223" i="11" s="1"/>
  <c r="AJ224" i="11" s="1"/>
  <c r="AI224" i="11"/>
  <c r="AI225" i="11"/>
  <c r="AJ225" i="11" s="1"/>
  <c r="AI226" i="11"/>
  <c r="AJ226" i="11" s="1"/>
  <c r="AJ227" i="11" s="1"/>
  <c r="AI4" i="11"/>
  <c r="AJ4" i="11" s="1"/>
  <c r="AJ5" i="11" s="1"/>
  <c r="AI3" i="11"/>
  <c r="AH227" i="11"/>
  <c r="AG227" i="11"/>
  <c r="AF227" i="11"/>
  <c r="AE227" i="11"/>
  <c r="AD227" i="11"/>
  <c r="AC227" i="11"/>
  <c r="AB227" i="11"/>
  <c r="AA227" i="11"/>
  <c r="Z227" i="11"/>
  <c r="Y227" i="11"/>
  <c r="X227" i="11"/>
  <c r="W227" i="11"/>
  <c r="V227" i="11"/>
  <c r="U227" i="11"/>
  <c r="T227" i="11"/>
  <c r="S227" i="11"/>
  <c r="R227" i="11"/>
  <c r="Q227" i="11"/>
  <c r="P227" i="11"/>
  <c r="O227" i="11"/>
  <c r="N227" i="11"/>
  <c r="M227" i="11"/>
  <c r="L227" i="11"/>
  <c r="K227" i="11"/>
  <c r="J227" i="11"/>
  <c r="I227" i="11"/>
  <c r="H227" i="11"/>
  <c r="G227" i="11"/>
  <c r="F227" i="11"/>
  <c r="E227" i="11"/>
  <c r="D227" i="11"/>
  <c r="AH224" i="11"/>
  <c r="AG224" i="11"/>
  <c r="AF224" i="11"/>
  <c r="AE224" i="11"/>
  <c r="AD224" i="11"/>
  <c r="AC224" i="11"/>
  <c r="AB224" i="11"/>
  <c r="AA224" i="11"/>
  <c r="Z224" i="11"/>
  <c r="Y224" i="11"/>
  <c r="X224" i="11"/>
  <c r="W224" i="11"/>
  <c r="V224" i="11"/>
  <c r="U224" i="11"/>
  <c r="T224" i="11"/>
  <c r="S224" i="11"/>
  <c r="R224" i="11"/>
  <c r="Q224" i="11"/>
  <c r="P224" i="11"/>
  <c r="O224" i="11"/>
  <c r="N224" i="11"/>
  <c r="M224" i="11"/>
  <c r="L224" i="11"/>
  <c r="K224" i="11"/>
  <c r="J224" i="11"/>
  <c r="I224" i="11"/>
  <c r="H224" i="11"/>
  <c r="G224" i="11"/>
  <c r="F224" i="11"/>
  <c r="E224" i="11"/>
  <c r="D224" i="11"/>
  <c r="AH221" i="11"/>
  <c r="AG221" i="11"/>
  <c r="AF221" i="11"/>
  <c r="AE221" i="11"/>
  <c r="AD221" i="11"/>
  <c r="AC221" i="11"/>
  <c r="AB221" i="11"/>
  <c r="AA221" i="11"/>
  <c r="Z221" i="11"/>
  <c r="Y221" i="11"/>
  <c r="X221" i="11"/>
  <c r="W221" i="11"/>
  <c r="V221" i="11"/>
  <c r="U221" i="11"/>
  <c r="T221" i="11"/>
  <c r="S221" i="11"/>
  <c r="R221" i="11"/>
  <c r="Q221" i="11"/>
  <c r="P221" i="11"/>
  <c r="O221" i="11"/>
  <c r="N221" i="11"/>
  <c r="M221" i="11"/>
  <c r="L221" i="11"/>
  <c r="K221" i="11"/>
  <c r="J221" i="11"/>
  <c r="I221" i="11"/>
  <c r="H221" i="11"/>
  <c r="G221" i="11"/>
  <c r="F221" i="11"/>
  <c r="E221" i="11"/>
  <c r="D221" i="11"/>
  <c r="AH218" i="11"/>
  <c r="AG218" i="11"/>
  <c r="AF218" i="11"/>
  <c r="AE218" i="11"/>
  <c r="AD218" i="11"/>
  <c r="AC218" i="11"/>
  <c r="AB218" i="11"/>
  <c r="AA218" i="11"/>
  <c r="Z218" i="11"/>
  <c r="Y218" i="11"/>
  <c r="X218" i="11"/>
  <c r="W218" i="11"/>
  <c r="V218" i="11"/>
  <c r="U218" i="11"/>
  <c r="T218" i="11"/>
  <c r="S218" i="11"/>
  <c r="R218" i="11"/>
  <c r="Q218" i="11"/>
  <c r="P218" i="11"/>
  <c r="O218" i="11"/>
  <c r="N218" i="11"/>
  <c r="M218" i="11"/>
  <c r="L218" i="11"/>
  <c r="K218" i="11"/>
  <c r="J218" i="11"/>
  <c r="I218" i="11"/>
  <c r="H218" i="11"/>
  <c r="G218" i="11"/>
  <c r="F218" i="11"/>
  <c r="E218" i="11"/>
  <c r="D218" i="11"/>
  <c r="AH215" i="11"/>
  <c r="AG215" i="11"/>
  <c r="AF215" i="11"/>
  <c r="AE215" i="11"/>
  <c r="AD215" i="11"/>
  <c r="AC215" i="11"/>
  <c r="AB215" i="11"/>
  <c r="AA215" i="11"/>
  <c r="Z215" i="11"/>
  <c r="Y215" i="11"/>
  <c r="X215" i="11"/>
  <c r="W215" i="11"/>
  <c r="V215" i="11"/>
  <c r="U215" i="11"/>
  <c r="T215" i="11"/>
  <c r="S215" i="11"/>
  <c r="R215" i="11"/>
  <c r="Q215" i="11"/>
  <c r="P215" i="11"/>
  <c r="O215" i="11"/>
  <c r="N215" i="11"/>
  <c r="M215" i="11"/>
  <c r="L215" i="11"/>
  <c r="K215" i="11"/>
  <c r="J215" i="11"/>
  <c r="I215" i="11"/>
  <c r="H215" i="11"/>
  <c r="G215" i="11"/>
  <c r="F215" i="11"/>
  <c r="E215" i="11"/>
  <c r="D215" i="11"/>
  <c r="AH212" i="11"/>
  <c r="AG212" i="11"/>
  <c r="AF212" i="11"/>
  <c r="AE212" i="11"/>
  <c r="AD212" i="11"/>
  <c r="AC212" i="11"/>
  <c r="AB212" i="11"/>
  <c r="AA212" i="11"/>
  <c r="Z212" i="11"/>
  <c r="Y212" i="11"/>
  <c r="X212" i="11"/>
  <c r="W212" i="11"/>
  <c r="V212" i="11"/>
  <c r="U212" i="11"/>
  <c r="T212" i="11"/>
  <c r="S212" i="11"/>
  <c r="R212" i="11"/>
  <c r="Q212" i="11"/>
  <c r="P212" i="11"/>
  <c r="O212" i="11"/>
  <c r="N212" i="11"/>
  <c r="M212" i="11"/>
  <c r="L212" i="11"/>
  <c r="K212" i="11"/>
  <c r="J212" i="11"/>
  <c r="I212" i="11"/>
  <c r="H212" i="11"/>
  <c r="G212" i="11"/>
  <c r="F212" i="11"/>
  <c r="E212" i="11"/>
  <c r="D212" i="11"/>
  <c r="AH209" i="11"/>
  <c r="AG209" i="11"/>
  <c r="AF209" i="11"/>
  <c r="AE209" i="11"/>
  <c r="AD209" i="11"/>
  <c r="AC209" i="11"/>
  <c r="AB209" i="11"/>
  <c r="AA209" i="11"/>
  <c r="Z209" i="11"/>
  <c r="Y209" i="11"/>
  <c r="X209" i="11"/>
  <c r="W209" i="11"/>
  <c r="V209" i="11"/>
  <c r="U209" i="11"/>
  <c r="T209" i="11"/>
  <c r="S209" i="11"/>
  <c r="R209" i="11"/>
  <c r="Q209" i="11"/>
  <c r="P209" i="11"/>
  <c r="O209" i="11"/>
  <c r="N209" i="11"/>
  <c r="M209" i="11"/>
  <c r="L209" i="11"/>
  <c r="K209" i="11"/>
  <c r="J209" i="11"/>
  <c r="I209" i="11"/>
  <c r="H209" i="11"/>
  <c r="G209" i="11"/>
  <c r="F209" i="11"/>
  <c r="E209" i="11"/>
  <c r="D209" i="11"/>
  <c r="AH206" i="11"/>
  <c r="AG206" i="11"/>
  <c r="AF206" i="11"/>
  <c r="AE206" i="11"/>
  <c r="AD206" i="11"/>
  <c r="AC206" i="11"/>
  <c r="AB206" i="11"/>
  <c r="AA206" i="11"/>
  <c r="Z206" i="11"/>
  <c r="Y206" i="11"/>
  <c r="X206" i="11"/>
  <c r="W206" i="11"/>
  <c r="V206" i="11"/>
  <c r="U206" i="11"/>
  <c r="T206" i="11"/>
  <c r="S206" i="11"/>
  <c r="R206" i="11"/>
  <c r="Q206" i="11"/>
  <c r="P206" i="11"/>
  <c r="O206" i="11"/>
  <c r="N206" i="11"/>
  <c r="M206" i="11"/>
  <c r="L206" i="11"/>
  <c r="K206" i="11"/>
  <c r="J206" i="11"/>
  <c r="I206" i="11"/>
  <c r="H206" i="11"/>
  <c r="G206" i="11"/>
  <c r="F206" i="11"/>
  <c r="E206" i="11"/>
  <c r="D206" i="11"/>
  <c r="AH203" i="11"/>
  <c r="AG203" i="11"/>
  <c r="AF203" i="11"/>
  <c r="AE203" i="11"/>
  <c r="AD203" i="11"/>
  <c r="AC203" i="11"/>
  <c r="AB203" i="11"/>
  <c r="AA203" i="11"/>
  <c r="Z203" i="11"/>
  <c r="Y203" i="11"/>
  <c r="X203" i="11"/>
  <c r="W203" i="11"/>
  <c r="V203" i="11"/>
  <c r="U203" i="11"/>
  <c r="T203" i="11"/>
  <c r="S203" i="11"/>
  <c r="R203" i="11"/>
  <c r="Q203" i="11"/>
  <c r="P203" i="11"/>
  <c r="O203" i="11"/>
  <c r="N203" i="11"/>
  <c r="M203" i="11"/>
  <c r="L203" i="11"/>
  <c r="K203" i="11"/>
  <c r="J203" i="11"/>
  <c r="I203" i="11"/>
  <c r="H203" i="11"/>
  <c r="G203" i="11"/>
  <c r="F203" i="11"/>
  <c r="E203" i="11"/>
  <c r="D203" i="11"/>
  <c r="AH200" i="11"/>
  <c r="AG200" i="11"/>
  <c r="AF200" i="11"/>
  <c r="AE200" i="11"/>
  <c r="AD200" i="11"/>
  <c r="AC200" i="11"/>
  <c r="AB200" i="11"/>
  <c r="AA200" i="11"/>
  <c r="Z200" i="11"/>
  <c r="Y200" i="11"/>
  <c r="X200" i="11"/>
  <c r="W200" i="11"/>
  <c r="V200" i="11"/>
  <c r="U200" i="11"/>
  <c r="T200" i="11"/>
  <c r="S200" i="11"/>
  <c r="R200" i="11"/>
  <c r="Q200" i="11"/>
  <c r="P200" i="11"/>
  <c r="O200" i="11"/>
  <c r="N200" i="11"/>
  <c r="M200" i="11"/>
  <c r="L200" i="11"/>
  <c r="K200" i="11"/>
  <c r="J200" i="11"/>
  <c r="I200" i="11"/>
  <c r="H200" i="11"/>
  <c r="G200" i="11"/>
  <c r="F200" i="11"/>
  <c r="E200" i="11"/>
  <c r="D200" i="11"/>
  <c r="AH197" i="11"/>
  <c r="AG197" i="11"/>
  <c r="AF197" i="11"/>
  <c r="AE197" i="11"/>
  <c r="AD197" i="11"/>
  <c r="AC197" i="11"/>
  <c r="AB197" i="11"/>
  <c r="AA197" i="11"/>
  <c r="Z197" i="11"/>
  <c r="Y197" i="11"/>
  <c r="X197" i="11"/>
  <c r="W197" i="11"/>
  <c r="V197" i="11"/>
  <c r="U197" i="11"/>
  <c r="T197" i="11"/>
  <c r="S197" i="11"/>
  <c r="R197" i="11"/>
  <c r="Q197" i="11"/>
  <c r="P197" i="11"/>
  <c r="O197" i="11"/>
  <c r="N197" i="11"/>
  <c r="M197" i="11"/>
  <c r="L197" i="11"/>
  <c r="K197" i="11"/>
  <c r="J197" i="11"/>
  <c r="I197" i="11"/>
  <c r="H197" i="11"/>
  <c r="G197" i="11"/>
  <c r="F197" i="11"/>
  <c r="E197" i="11"/>
  <c r="D197" i="11"/>
  <c r="AH194" i="11"/>
  <c r="AG194" i="11"/>
  <c r="AF194" i="11"/>
  <c r="AE194" i="11"/>
  <c r="AD194" i="11"/>
  <c r="AC194" i="11"/>
  <c r="AB194" i="11"/>
  <c r="AA194" i="11"/>
  <c r="Z194" i="11"/>
  <c r="Y194" i="11"/>
  <c r="X194" i="11"/>
  <c r="W194" i="11"/>
  <c r="V194" i="11"/>
  <c r="U194" i="11"/>
  <c r="T194" i="11"/>
  <c r="S194" i="11"/>
  <c r="R194" i="11"/>
  <c r="Q194" i="11"/>
  <c r="P194" i="11"/>
  <c r="O194" i="11"/>
  <c r="N194" i="11"/>
  <c r="M194" i="11"/>
  <c r="L194" i="11"/>
  <c r="K194" i="11"/>
  <c r="J194" i="11"/>
  <c r="I194" i="11"/>
  <c r="H194" i="11"/>
  <c r="G194" i="11"/>
  <c r="F194" i="11"/>
  <c r="E194" i="11"/>
  <c r="D194" i="11"/>
  <c r="AH191" i="11"/>
  <c r="AG191" i="11"/>
  <c r="AF191" i="11"/>
  <c r="AE191" i="11"/>
  <c r="AD191" i="11"/>
  <c r="AC191" i="11"/>
  <c r="AB191" i="11"/>
  <c r="AA191" i="11"/>
  <c r="Z191" i="11"/>
  <c r="Y191" i="11"/>
  <c r="X191" i="11"/>
  <c r="W191" i="11"/>
  <c r="V191" i="11"/>
  <c r="U191" i="11"/>
  <c r="T191" i="11"/>
  <c r="S191" i="11"/>
  <c r="R191" i="11"/>
  <c r="Q191" i="11"/>
  <c r="P191" i="11"/>
  <c r="O191" i="11"/>
  <c r="N191" i="11"/>
  <c r="M191" i="11"/>
  <c r="L191" i="11"/>
  <c r="K191" i="11"/>
  <c r="J191" i="11"/>
  <c r="I191" i="11"/>
  <c r="H191" i="11"/>
  <c r="G191" i="11"/>
  <c r="F191" i="11"/>
  <c r="E191" i="11"/>
  <c r="D191" i="11"/>
  <c r="AH188" i="11"/>
  <c r="AG188" i="11"/>
  <c r="AF188" i="11"/>
  <c r="AE188" i="11"/>
  <c r="AD188" i="11"/>
  <c r="AC188" i="11"/>
  <c r="AB188" i="11"/>
  <c r="AA188" i="11"/>
  <c r="Z188" i="11"/>
  <c r="Y188" i="11"/>
  <c r="X188" i="11"/>
  <c r="W188" i="11"/>
  <c r="V188" i="11"/>
  <c r="U188" i="11"/>
  <c r="T188" i="11"/>
  <c r="S188" i="11"/>
  <c r="R188" i="11"/>
  <c r="Q188" i="11"/>
  <c r="P188" i="11"/>
  <c r="O188" i="11"/>
  <c r="N188" i="11"/>
  <c r="M188" i="11"/>
  <c r="L188" i="11"/>
  <c r="K188" i="11"/>
  <c r="J188" i="11"/>
  <c r="I188" i="11"/>
  <c r="H188" i="11"/>
  <c r="G188" i="11"/>
  <c r="F188" i="11"/>
  <c r="E188" i="11"/>
  <c r="D188" i="11"/>
  <c r="AH185" i="11"/>
  <c r="AG185" i="11"/>
  <c r="AF185" i="11"/>
  <c r="AE185" i="11"/>
  <c r="AD185" i="11"/>
  <c r="AC185" i="11"/>
  <c r="AB185" i="11"/>
  <c r="AA185" i="11"/>
  <c r="Z185" i="11"/>
  <c r="Y185" i="11"/>
  <c r="X185" i="11"/>
  <c r="W185" i="11"/>
  <c r="V185" i="11"/>
  <c r="U185" i="11"/>
  <c r="T185" i="11"/>
  <c r="S185" i="11"/>
  <c r="R185" i="11"/>
  <c r="Q185" i="11"/>
  <c r="P185" i="11"/>
  <c r="O185" i="11"/>
  <c r="N185" i="11"/>
  <c r="M185" i="11"/>
  <c r="L185" i="11"/>
  <c r="K185" i="11"/>
  <c r="J185" i="11"/>
  <c r="I185" i="11"/>
  <c r="H185" i="11"/>
  <c r="G185" i="11"/>
  <c r="F185" i="11"/>
  <c r="E185" i="11"/>
  <c r="D185" i="11"/>
  <c r="AH182" i="11"/>
  <c r="AG182" i="11"/>
  <c r="AF182" i="11"/>
  <c r="AE182" i="11"/>
  <c r="AD182" i="11"/>
  <c r="AC182" i="11"/>
  <c r="AB182" i="11"/>
  <c r="AA182" i="11"/>
  <c r="Z182" i="11"/>
  <c r="Y182" i="11"/>
  <c r="X182" i="11"/>
  <c r="W182" i="11"/>
  <c r="V182" i="11"/>
  <c r="U182" i="11"/>
  <c r="T182" i="11"/>
  <c r="S182" i="11"/>
  <c r="R182" i="11"/>
  <c r="Q182" i="11"/>
  <c r="P182" i="11"/>
  <c r="O182" i="11"/>
  <c r="N182" i="11"/>
  <c r="M182" i="11"/>
  <c r="L182" i="11"/>
  <c r="K182" i="11"/>
  <c r="J182" i="11"/>
  <c r="I182" i="11"/>
  <c r="H182" i="11"/>
  <c r="G182" i="11"/>
  <c r="F182" i="11"/>
  <c r="E182" i="11"/>
  <c r="D182" i="11"/>
  <c r="AH179" i="11"/>
  <c r="AG179" i="11"/>
  <c r="AF179" i="11"/>
  <c r="AE179" i="11"/>
  <c r="AD179" i="11"/>
  <c r="AC179" i="11"/>
  <c r="AB179" i="11"/>
  <c r="AA179" i="11"/>
  <c r="Z179" i="11"/>
  <c r="Y179" i="11"/>
  <c r="X179" i="11"/>
  <c r="W179" i="11"/>
  <c r="V179" i="11"/>
  <c r="U179" i="11"/>
  <c r="T179" i="11"/>
  <c r="S179" i="11"/>
  <c r="R179" i="11"/>
  <c r="Q179" i="11"/>
  <c r="P179" i="11"/>
  <c r="O179" i="11"/>
  <c r="N179" i="11"/>
  <c r="M179" i="11"/>
  <c r="L179" i="11"/>
  <c r="K179" i="11"/>
  <c r="J179" i="11"/>
  <c r="I179" i="11"/>
  <c r="H179" i="11"/>
  <c r="G179" i="11"/>
  <c r="F179" i="11"/>
  <c r="E179" i="11"/>
  <c r="D179" i="11"/>
  <c r="AH176" i="11"/>
  <c r="AG176" i="11"/>
  <c r="AF176" i="11"/>
  <c r="AE176" i="11"/>
  <c r="AD176" i="11"/>
  <c r="AC176" i="11"/>
  <c r="AB176" i="11"/>
  <c r="AA176" i="11"/>
  <c r="Z176" i="11"/>
  <c r="Y176" i="11"/>
  <c r="X176" i="11"/>
  <c r="W176" i="11"/>
  <c r="V176" i="11"/>
  <c r="U176" i="11"/>
  <c r="T176" i="11"/>
  <c r="S176" i="11"/>
  <c r="R176" i="11"/>
  <c r="Q176" i="11"/>
  <c r="P176" i="11"/>
  <c r="O176" i="11"/>
  <c r="N176" i="11"/>
  <c r="M176" i="11"/>
  <c r="L176" i="11"/>
  <c r="K176" i="11"/>
  <c r="J176" i="11"/>
  <c r="I176" i="11"/>
  <c r="H176" i="11"/>
  <c r="G176" i="11"/>
  <c r="F176" i="11"/>
  <c r="E176" i="11"/>
  <c r="D176" i="11"/>
  <c r="AH173" i="11"/>
  <c r="AG173" i="11"/>
  <c r="AF173" i="11"/>
  <c r="AE173" i="11"/>
  <c r="AD173" i="11"/>
  <c r="AC173" i="11"/>
  <c r="AB173" i="11"/>
  <c r="AA173" i="11"/>
  <c r="Z173" i="11"/>
  <c r="Y173" i="11"/>
  <c r="X173" i="11"/>
  <c r="W173" i="11"/>
  <c r="V173" i="11"/>
  <c r="U173" i="11"/>
  <c r="T173" i="11"/>
  <c r="S173" i="11"/>
  <c r="R173" i="11"/>
  <c r="Q173" i="11"/>
  <c r="P173" i="11"/>
  <c r="O173" i="11"/>
  <c r="N173" i="11"/>
  <c r="M173" i="11"/>
  <c r="L173" i="11"/>
  <c r="K173" i="11"/>
  <c r="J173" i="11"/>
  <c r="I173" i="11"/>
  <c r="H173" i="11"/>
  <c r="G173" i="11"/>
  <c r="F173" i="11"/>
  <c r="E173" i="11"/>
  <c r="D173" i="11"/>
  <c r="AH170" i="11"/>
  <c r="AG170" i="11"/>
  <c r="AF170" i="11"/>
  <c r="AE170" i="11"/>
  <c r="AD170" i="11"/>
  <c r="AC170" i="11"/>
  <c r="AB170" i="11"/>
  <c r="AA170" i="11"/>
  <c r="Z170" i="11"/>
  <c r="Y170" i="11"/>
  <c r="X170" i="11"/>
  <c r="W170" i="11"/>
  <c r="V170" i="11"/>
  <c r="U170" i="11"/>
  <c r="T170" i="11"/>
  <c r="S170" i="11"/>
  <c r="R170" i="11"/>
  <c r="Q170" i="11"/>
  <c r="P170" i="11"/>
  <c r="O170" i="11"/>
  <c r="N170" i="11"/>
  <c r="M170" i="11"/>
  <c r="L170" i="11"/>
  <c r="K170" i="11"/>
  <c r="J170" i="11"/>
  <c r="I170" i="11"/>
  <c r="H170" i="11"/>
  <c r="G170" i="11"/>
  <c r="F170" i="11"/>
  <c r="E170" i="11"/>
  <c r="D170" i="11"/>
  <c r="AH167" i="11"/>
  <c r="AG167" i="11"/>
  <c r="AF167" i="11"/>
  <c r="AE167" i="11"/>
  <c r="AD167" i="11"/>
  <c r="AC167" i="11"/>
  <c r="AB167" i="11"/>
  <c r="AA167" i="11"/>
  <c r="Z167" i="11"/>
  <c r="Y167" i="11"/>
  <c r="X167" i="11"/>
  <c r="W167" i="11"/>
  <c r="V167" i="11"/>
  <c r="U167" i="11"/>
  <c r="T167" i="11"/>
  <c r="S167" i="11"/>
  <c r="R167" i="11"/>
  <c r="Q167" i="11"/>
  <c r="P167" i="11"/>
  <c r="O167" i="11"/>
  <c r="N167" i="11"/>
  <c r="M167" i="11"/>
  <c r="L167" i="11"/>
  <c r="K167" i="11"/>
  <c r="J167" i="11"/>
  <c r="I167" i="11"/>
  <c r="H167" i="11"/>
  <c r="G167" i="11"/>
  <c r="F167" i="11"/>
  <c r="E167" i="11"/>
  <c r="D167" i="11"/>
  <c r="AH164" i="11"/>
  <c r="AG164" i="11"/>
  <c r="AF164" i="11"/>
  <c r="AE164" i="11"/>
  <c r="AD164" i="11"/>
  <c r="AC164" i="11"/>
  <c r="AB164" i="11"/>
  <c r="AA164" i="11"/>
  <c r="Z164" i="11"/>
  <c r="Y164" i="11"/>
  <c r="X164" i="11"/>
  <c r="W164" i="11"/>
  <c r="V164" i="11"/>
  <c r="U164" i="11"/>
  <c r="T164" i="11"/>
  <c r="S164" i="11"/>
  <c r="R164" i="11"/>
  <c r="Q164" i="11"/>
  <c r="P164" i="11"/>
  <c r="O164" i="11"/>
  <c r="N164" i="11"/>
  <c r="M164" i="11"/>
  <c r="L164" i="11"/>
  <c r="K164" i="11"/>
  <c r="J164" i="11"/>
  <c r="I164" i="11"/>
  <c r="H164" i="11"/>
  <c r="G164" i="11"/>
  <c r="F164" i="11"/>
  <c r="E164" i="11"/>
  <c r="D164" i="11"/>
  <c r="AH161" i="11"/>
  <c r="AG161" i="11"/>
  <c r="AF161" i="11"/>
  <c r="AE161" i="11"/>
  <c r="AD161" i="11"/>
  <c r="AC161" i="11"/>
  <c r="AB161" i="11"/>
  <c r="AA161" i="11"/>
  <c r="Z161" i="11"/>
  <c r="Y161" i="11"/>
  <c r="X161" i="11"/>
  <c r="W161" i="11"/>
  <c r="V161" i="11"/>
  <c r="U161" i="11"/>
  <c r="T161" i="11"/>
  <c r="S161" i="11"/>
  <c r="R161" i="11"/>
  <c r="Q161" i="11"/>
  <c r="P161" i="11"/>
  <c r="O161" i="11"/>
  <c r="N161" i="11"/>
  <c r="M161" i="11"/>
  <c r="L161" i="11"/>
  <c r="K161" i="11"/>
  <c r="J161" i="11"/>
  <c r="I161" i="11"/>
  <c r="H161" i="11"/>
  <c r="G161" i="11"/>
  <c r="F161" i="11"/>
  <c r="E161" i="11"/>
  <c r="D161" i="11"/>
  <c r="AH158" i="11"/>
  <c r="AG158" i="11"/>
  <c r="AF158" i="11"/>
  <c r="AE158" i="11"/>
  <c r="AD158" i="11"/>
  <c r="AC158" i="11"/>
  <c r="AB158" i="11"/>
  <c r="AA158" i="11"/>
  <c r="Z158" i="11"/>
  <c r="Y158" i="11"/>
  <c r="X158" i="11"/>
  <c r="W158" i="11"/>
  <c r="V158" i="11"/>
  <c r="U158" i="11"/>
  <c r="T158" i="11"/>
  <c r="S158" i="11"/>
  <c r="R158" i="11"/>
  <c r="Q158" i="11"/>
  <c r="P158" i="11"/>
  <c r="O158" i="11"/>
  <c r="N158" i="11"/>
  <c r="M158" i="11"/>
  <c r="L158" i="11"/>
  <c r="K158" i="11"/>
  <c r="J158" i="11"/>
  <c r="I158" i="11"/>
  <c r="H158" i="11"/>
  <c r="G158" i="11"/>
  <c r="F158" i="11"/>
  <c r="E158" i="11"/>
  <c r="D158" i="11"/>
  <c r="AH155" i="11"/>
  <c r="AG155" i="11"/>
  <c r="AF155" i="11"/>
  <c r="AE155" i="11"/>
  <c r="AD155" i="11"/>
  <c r="AC155" i="11"/>
  <c r="AB155" i="11"/>
  <c r="AA155" i="11"/>
  <c r="Z155" i="11"/>
  <c r="Y155" i="11"/>
  <c r="X155" i="11"/>
  <c r="W155" i="11"/>
  <c r="V155" i="11"/>
  <c r="U155" i="11"/>
  <c r="T155" i="11"/>
  <c r="S155" i="11"/>
  <c r="R155" i="11"/>
  <c r="Q155" i="11"/>
  <c r="P155" i="11"/>
  <c r="O155" i="11"/>
  <c r="N155" i="11"/>
  <c r="M155" i="11"/>
  <c r="L155" i="11"/>
  <c r="K155" i="11"/>
  <c r="J155" i="11"/>
  <c r="I155" i="11"/>
  <c r="H155" i="11"/>
  <c r="G155" i="11"/>
  <c r="F155" i="11"/>
  <c r="E155" i="11"/>
  <c r="D155" i="11"/>
  <c r="AH152" i="11"/>
  <c r="AG152" i="11"/>
  <c r="AF152" i="11"/>
  <c r="AE152" i="11"/>
  <c r="AD152" i="11"/>
  <c r="AC152" i="11"/>
  <c r="AB152" i="11"/>
  <c r="AA152" i="11"/>
  <c r="Z152" i="11"/>
  <c r="Y152" i="11"/>
  <c r="X152" i="11"/>
  <c r="W152" i="11"/>
  <c r="V152" i="11"/>
  <c r="U152" i="11"/>
  <c r="T152" i="11"/>
  <c r="S152" i="11"/>
  <c r="R152" i="11"/>
  <c r="Q152" i="11"/>
  <c r="P152" i="11"/>
  <c r="O152" i="11"/>
  <c r="N152" i="11"/>
  <c r="M152" i="11"/>
  <c r="L152" i="11"/>
  <c r="K152" i="11"/>
  <c r="J152" i="11"/>
  <c r="I152" i="11"/>
  <c r="H152" i="11"/>
  <c r="G152" i="11"/>
  <c r="F152" i="11"/>
  <c r="E152" i="11"/>
  <c r="D152" i="11"/>
  <c r="AH149" i="11"/>
  <c r="AG149" i="11"/>
  <c r="AF149" i="11"/>
  <c r="AE149" i="11"/>
  <c r="AD149" i="11"/>
  <c r="AC149" i="11"/>
  <c r="AB149" i="11"/>
  <c r="AA149" i="11"/>
  <c r="Z149" i="11"/>
  <c r="Y149" i="11"/>
  <c r="X149" i="11"/>
  <c r="W149" i="11"/>
  <c r="V149" i="11"/>
  <c r="U149" i="11"/>
  <c r="T149" i="11"/>
  <c r="S149" i="11"/>
  <c r="R149" i="11"/>
  <c r="Q149" i="11"/>
  <c r="P149" i="11"/>
  <c r="O149" i="11"/>
  <c r="N149" i="11"/>
  <c r="M149" i="11"/>
  <c r="L149" i="11"/>
  <c r="K149" i="11"/>
  <c r="J149" i="11"/>
  <c r="I149" i="11"/>
  <c r="H149" i="11"/>
  <c r="G149" i="11"/>
  <c r="F149" i="11"/>
  <c r="E149" i="11"/>
  <c r="D149" i="11"/>
  <c r="AH146" i="11"/>
  <c r="AG146" i="11"/>
  <c r="AF146" i="11"/>
  <c r="AE146" i="11"/>
  <c r="AD146" i="11"/>
  <c r="AC146" i="11"/>
  <c r="AB146" i="11"/>
  <c r="AA146" i="11"/>
  <c r="Z146" i="11"/>
  <c r="Y146" i="11"/>
  <c r="X146" i="11"/>
  <c r="W146" i="11"/>
  <c r="V146" i="11"/>
  <c r="U146" i="11"/>
  <c r="T146" i="11"/>
  <c r="S146" i="11"/>
  <c r="R146" i="11"/>
  <c r="Q146" i="11"/>
  <c r="P146" i="11"/>
  <c r="O146" i="11"/>
  <c r="N146" i="11"/>
  <c r="M146" i="11"/>
  <c r="L146" i="11"/>
  <c r="K146" i="11"/>
  <c r="J146" i="11"/>
  <c r="I146" i="11"/>
  <c r="H146" i="11"/>
  <c r="G146" i="11"/>
  <c r="F146" i="11"/>
  <c r="E146" i="11"/>
  <c r="D146" i="11"/>
  <c r="AH143" i="11"/>
  <c r="AG143" i="11"/>
  <c r="AF143" i="11"/>
  <c r="AE143" i="11"/>
  <c r="AD143" i="11"/>
  <c r="AC143" i="11"/>
  <c r="AB143" i="11"/>
  <c r="AA143" i="11"/>
  <c r="Z143" i="11"/>
  <c r="Y143" i="11"/>
  <c r="X143" i="11"/>
  <c r="W143" i="11"/>
  <c r="V143" i="11"/>
  <c r="U143" i="11"/>
  <c r="T143" i="11"/>
  <c r="S143" i="11"/>
  <c r="R143" i="11"/>
  <c r="Q143" i="11"/>
  <c r="P143" i="11"/>
  <c r="O143" i="11"/>
  <c r="N143" i="11"/>
  <c r="M143" i="11"/>
  <c r="L143" i="11"/>
  <c r="K143" i="11"/>
  <c r="J143" i="11"/>
  <c r="I143" i="11"/>
  <c r="H143" i="11"/>
  <c r="G143" i="11"/>
  <c r="F143" i="11"/>
  <c r="E143" i="11"/>
  <c r="D143" i="11"/>
  <c r="AH140" i="11"/>
  <c r="AG140" i="11"/>
  <c r="AF140" i="11"/>
  <c r="AE140" i="11"/>
  <c r="AD140" i="11"/>
  <c r="AC140" i="11"/>
  <c r="AB140" i="11"/>
  <c r="AA140" i="11"/>
  <c r="Z140" i="11"/>
  <c r="Y140" i="11"/>
  <c r="X140" i="11"/>
  <c r="W140" i="11"/>
  <c r="V140" i="11"/>
  <c r="U140" i="11"/>
  <c r="T140" i="11"/>
  <c r="S140" i="11"/>
  <c r="R140" i="11"/>
  <c r="Q140" i="11"/>
  <c r="P140" i="11"/>
  <c r="O140" i="11"/>
  <c r="N140" i="11"/>
  <c r="M140" i="11"/>
  <c r="L140" i="11"/>
  <c r="K140" i="11"/>
  <c r="J140" i="11"/>
  <c r="I140" i="11"/>
  <c r="H140" i="11"/>
  <c r="G140" i="11"/>
  <c r="F140" i="11"/>
  <c r="E140" i="11"/>
  <c r="D140" i="11"/>
  <c r="AH137" i="11"/>
  <c r="AG137" i="11"/>
  <c r="AF137" i="11"/>
  <c r="AE137" i="11"/>
  <c r="AD137" i="11"/>
  <c r="AC137" i="11"/>
  <c r="AB137" i="11"/>
  <c r="AA137" i="11"/>
  <c r="Z137" i="11"/>
  <c r="Y137" i="11"/>
  <c r="X137" i="11"/>
  <c r="W137" i="11"/>
  <c r="V137" i="11"/>
  <c r="U137" i="11"/>
  <c r="T137" i="11"/>
  <c r="S137" i="11"/>
  <c r="R137" i="11"/>
  <c r="Q137" i="11"/>
  <c r="P137" i="11"/>
  <c r="O137" i="11"/>
  <c r="N137" i="11"/>
  <c r="M137" i="11"/>
  <c r="L137" i="11"/>
  <c r="K137" i="11"/>
  <c r="J137" i="11"/>
  <c r="I137" i="11"/>
  <c r="H137" i="11"/>
  <c r="G137" i="11"/>
  <c r="F137" i="11"/>
  <c r="E137" i="11"/>
  <c r="D137" i="11"/>
  <c r="AH134" i="11"/>
  <c r="AG134" i="11"/>
  <c r="AF134" i="11"/>
  <c r="AE134" i="11"/>
  <c r="AD134" i="11"/>
  <c r="AC134" i="11"/>
  <c r="AB134" i="11"/>
  <c r="AA134" i="11"/>
  <c r="Z134" i="11"/>
  <c r="Y134" i="11"/>
  <c r="X134" i="11"/>
  <c r="W134" i="11"/>
  <c r="V134" i="11"/>
  <c r="U134" i="11"/>
  <c r="T134" i="11"/>
  <c r="S134" i="11"/>
  <c r="R134" i="11"/>
  <c r="Q134" i="11"/>
  <c r="P134" i="11"/>
  <c r="O134" i="11"/>
  <c r="N134" i="11"/>
  <c r="M134" i="11"/>
  <c r="L134" i="11"/>
  <c r="K134" i="11"/>
  <c r="J134" i="11"/>
  <c r="I134" i="11"/>
  <c r="H134" i="11"/>
  <c r="G134" i="11"/>
  <c r="F134" i="11"/>
  <c r="E134" i="11"/>
  <c r="D134" i="11"/>
  <c r="AH131" i="11"/>
  <c r="AG131" i="11"/>
  <c r="AF131" i="11"/>
  <c r="AE131" i="11"/>
  <c r="AD131" i="11"/>
  <c r="AC131" i="11"/>
  <c r="AB131" i="11"/>
  <c r="AA131" i="11"/>
  <c r="Z131" i="11"/>
  <c r="Y131" i="11"/>
  <c r="X131" i="11"/>
  <c r="W131" i="11"/>
  <c r="V131" i="11"/>
  <c r="U131" i="11"/>
  <c r="T131" i="11"/>
  <c r="S131" i="11"/>
  <c r="R131" i="11"/>
  <c r="Q131" i="11"/>
  <c r="P131" i="11"/>
  <c r="O131" i="11"/>
  <c r="N131" i="11"/>
  <c r="M131" i="11"/>
  <c r="L131" i="11"/>
  <c r="K131" i="11"/>
  <c r="J131" i="11"/>
  <c r="I131" i="11"/>
  <c r="H131" i="11"/>
  <c r="G131" i="11"/>
  <c r="F131" i="11"/>
  <c r="E131" i="11"/>
  <c r="D131" i="11"/>
  <c r="AH128" i="11"/>
  <c r="AG128" i="11"/>
  <c r="AF128" i="11"/>
  <c r="AE128" i="11"/>
  <c r="AD128" i="11"/>
  <c r="AC128" i="11"/>
  <c r="AB128" i="11"/>
  <c r="AA128" i="11"/>
  <c r="Z128" i="11"/>
  <c r="Y128" i="11"/>
  <c r="X128" i="11"/>
  <c r="W128" i="11"/>
  <c r="V128" i="11"/>
  <c r="U128" i="11"/>
  <c r="T128" i="11"/>
  <c r="S128" i="11"/>
  <c r="R128" i="11"/>
  <c r="Q128" i="11"/>
  <c r="P128" i="11"/>
  <c r="O128" i="11"/>
  <c r="N128" i="11"/>
  <c r="M128" i="11"/>
  <c r="L128" i="11"/>
  <c r="K128" i="11"/>
  <c r="J128" i="11"/>
  <c r="I128" i="11"/>
  <c r="H128" i="11"/>
  <c r="G128" i="11"/>
  <c r="F128" i="11"/>
  <c r="E128" i="11"/>
  <c r="D128" i="11"/>
  <c r="AH125" i="11"/>
  <c r="AG125" i="11"/>
  <c r="AF125" i="11"/>
  <c r="AE125" i="11"/>
  <c r="AD125" i="11"/>
  <c r="AC125" i="11"/>
  <c r="AB125" i="11"/>
  <c r="AA125" i="11"/>
  <c r="Z125" i="11"/>
  <c r="Y125" i="11"/>
  <c r="X125" i="11"/>
  <c r="W125" i="11"/>
  <c r="V125" i="11"/>
  <c r="U125" i="11"/>
  <c r="T125" i="11"/>
  <c r="S125" i="11"/>
  <c r="R125" i="11"/>
  <c r="Q125" i="11"/>
  <c r="P125" i="11"/>
  <c r="O125" i="11"/>
  <c r="N125" i="11"/>
  <c r="M125" i="11"/>
  <c r="L125" i="11"/>
  <c r="K125" i="11"/>
  <c r="J125" i="11"/>
  <c r="I125" i="11"/>
  <c r="H125" i="11"/>
  <c r="G125" i="11"/>
  <c r="F125" i="11"/>
  <c r="E125" i="11"/>
  <c r="D125" i="11"/>
  <c r="AH122" i="11"/>
  <c r="AG122" i="11"/>
  <c r="AF122" i="11"/>
  <c r="AE122" i="11"/>
  <c r="AD122" i="11"/>
  <c r="AC122" i="11"/>
  <c r="AB122" i="11"/>
  <c r="AA122" i="11"/>
  <c r="Z122" i="11"/>
  <c r="Y122" i="11"/>
  <c r="X122" i="11"/>
  <c r="W122" i="11"/>
  <c r="V122" i="11"/>
  <c r="U122" i="11"/>
  <c r="T122" i="11"/>
  <c r="S122" i="11"/>
  <c r="R122" i="11"/>
  <c r="Q122" i="11"/>
  <c r="P122" i="11"/>
  <c r="O122" i="11"/>
  <c r="N122" i="11"/>
  <c r="M122" i="11"/>
  <c r="L122" i="11"/>
  <c r="K122" i="11"/>
  <c r="J122" i="11"/>
  <c r="I122" i="11"/>
  <c r="H122" i="11"/>
  <c r="G122" i="11"/>
  <c r="F122" i="11"/>
  <c r="E122" i="11"/>
  <c r="D122" i="11"/>
  <c r="AH119" i="11"/>
  <c r="AG119" i="11"/>
  <c r="AF119" i="11"/>
  <c r="AE119" i="11"/>
  <c r="AD119" i="11"/>
  <c r="AC119" i="11"/>
  <c r="AB119" i="11"/>
  <c r="AA119" i="11"/>
  <c r="Z119" i="11"/>
  <c r="Y119" i="11"/>
  <c r="X119" i="11"/>
  <c r="W119" i="11"/>
  <c r="V119" i="11"/>
  <c r="U119" i="11"/>
  <c r="T119" i="11"/>
  <c r="S119" i="11"/>
  <c r="R119" i="11"/>
  <c r="Q119" i="11"/>
  <c r="P119" i="11"/>
  <c r="O119" i="11"/>
  <c r="N119" i="11"/>
  <c r="M119" i="11"/>
  <c r="L119" i="11"/>
  <c r="K119" i="11"/>
  <c r="J119" i="11"/>
  <c r="I119" i="11"/>
  <c r="H119" i="11"/>
  <c r="G119" i="11"/>
  <c r="F119" i="11"/>
  <c r="E119" i="11"/>
  <c r="D119" i="11"/>
  <c r="AH116" i="11"/>
  <c r="AG116" i="11"/>
  <c r="AF116" i="11"/>
  <c r="AE116" i="11"/>
  <c r="AD116" i="11"/>
  <c r="AC116" i="11"/>
  <c r="AB116" i="11"/>
  <c r="AA116" i="11"/>
  <c r="Z116" i="11"/>
  <c r="Y116" i="11"/>
  <c r="X116" i="11"/>
  <c r="W116" i="11"/>
  <c r="V116" i="11"/>
  <c r="U116" i="11"/>
  <c r="T116" i="11"/>
  <c r="S116" i="11"/>
  <c r="R116" i="11"/>
  <c r="Q116" i="11"/>
  <c r="P116" i="11"/>
  <c r="O116" i="11"/>
  <c r="N116" i="11"/>
  <c r="M116" i="11"/>
  <c r="L116" i="11"/>
  <c r="K116" i="11"/>
  <c r="J116" i="11"/>
  <c r="I116" i="11"/>
  <c r="H116" i="11"/>
  <c r="G116" i="11"/>
  <c r="F116" i="11"/>
  <c r="E116" i="11"/>
  <c r="D116" i="11"/>
  <c r="AH113" i="11"/>
  <c r="AG113" i="11"/>
  <c r="AF113" i="11"/>
  <c r="AE113" i="11"/>
  <c r="AD113" i="11"/>
  <c r="AC113" i="11"/>
  <c r="AB113" i="11"/>
  <c r="AA113" i="11"/>
  <c r="Z113" i="11"/>
  <c r="Y113" i="11"/>
  <c r="X113" i="11"/>
  <c r="W113" i="11"/>
  <c r="V113" i="11"/>
  <c r="U113" i="11"/>
  <c r="T113" i="11"/>
  <c r="S113" i="11"/>
  <c r="R113" i="11"/>
  <c r="Q113" i="11"/>
  <c r="P113" i="11"/>
  <c r="O113" i="11"/>
  <c r="N113" i="11"/>
  <c r="M113" i="11"/>
  <c r="L113" i="11"/>
  <c r="K113" i="11"/>
  <c r="J113" i="11"/>
  <c r="I113" i="11"/>
  <c r="H113" i="11"/>
  <c r="G113" i="11"/>
  <c r="F113" i="11"/>
  <c r="E113" i="11"/>
  <c r="D113" i="11"/>
  <c r="AH110" i="11"/>
  <c r="AG110" i="11"/>
  <c r="AF110" i="11"/>
  <c r="AE110" i="11"/>
  <c r="AD110" i="11"/>
  <c r="AC110" i="11"/>
  <c r="AB110" i="11"/>
  <c r="AA110" i="11"/>
  <c r="Z110" i="11"/>
  <c r="Y110" i="11"/>
  <c r="X110" i="11"/>
  <c r="W110" i="11"/>
  <c r="V110" i="11"/>
  <c r="U110" i="11"/>
  <c r="T110" i="11"/>
  <c r="S110" i="11"/>
  <c r="R110" i="11"/>
  <c r="Q110" i="11"/>
  <c r="P110" i="11"/>
  <c r="O110" i="11"/>
  <c r="N110" i="11"/>
  <c r="M110" i="11"/>
  <c r="L110" i="11"/>
  <c r="K110" i="11"/>
  <c r="J110" i="11"/>
  <c r="I110" i="11"/>
  <c r="H110" i="11"/>
  <c r="G110" i="11"/>
  <c r="F110" i="11"/>
  <c r="E110" i="11"/>
  <c r="D110" i="11"/>
  <c r="AH107" i="11"/>
  <c r="AG107" i="11"/>
  <c r="AF107" i="11"/>
  <c r="AE107" i="11"/>
  <c r="AD107" i="11"/>
  <c r="AC107" i="11"/>
  <c r="AB107" i="11"/>
  <c r="AA107" i="11"/>
  <c r="Z107" i="11"/>
  <c r="Y107" i="11"/>
  <c r="X107" i="11"/>
  <c r="W107" i="11"/>
  <c r="V107" i="11"/>
  <c r="U107" i="11"/>
  <c r="T107" i="11"/>
  <c r="S107" i="11"/>
  <c r="R107" i="11"/>
  <c r="Q107" i="11"/>
  <c r="P107" i="11"/>
  <c r="O107" i="11"/>
  <c r="N107" i="11"/>
  <c r="M107" i="11"/>
  <c r="L107" i="11"/>
  <c r="K107" i="11"/>
  <c r="J107" i="11"/>
  <c r="I107" i="11"/>
  <c r="H107" i="11"/>
  <c r="G107" i="11"/>
  <c r="F107" i="11"/>
  <c r="E107" i="11"/>
  <c r="D107" i="11"/>
  <c r="AH104" i="11"/>
  <c r="AG104" i="11"/>
  <c r="AF104" i="11"/>
  <c r="AE104" i="11"/>
  <c r="AD104" i="11"/>
  <c r="AC104" i="11"/>
  <c r="AB104" i="11"/>
  <c r="AA104" i="11"/>
  <c r="Z104" i="11"/>
  <c r="Y104" i="11"/>
  <c r="X104" i="11"/>
  <c r="W104" i="11"/>
  <c r="V104" i="11"/>
  <c r="U104" i="11"/>
  <c r="T104" i="11"/>
  <c r="S104" i="11"/>
  <c r="R104" i="11"/>
  <c r="Q104" i="11"/>
  <c r="P104" i="11"/>
  <c r="O104" i="11"/>
  <c r="N104" i="11"/>
  <c r="M104" i="11"/>
  <c r="L104" i="11"/>
  <c r="K104" i="11"/>
  <c r="J104" i="11"/>
  <c r="I104" i="11"/>
  <c r="H104" i="11"/>
  <c r="G104" i="11"/>
  <c r="F104" i="11"/>
  <c r="E104" i="11"/>
  <c r="D104" i="11"/>
  <c r="AH101" i="11"/>
  <c r="AG101" i="11"/>
  <c r="AF101" i="11"/>
  <c r="AE101" i="11"/>
  <c r="AD101" i="11"/>
  <c r="AC101" i="11"/>
  <c r="AB101" i="11"/>
  <c r="AA101" i="11"/>
  <c r="Z101" i="11"/>
  <c r="Y101" i="11"/>
  <c r="X101" i="11"/>
  <c r="W101" i="11"/>
  <c r="V101" i="11"/>
  <c r="U101" i="11"/>
  <c r="T101" i="11"/>
  <c r="S101" i="11"/>
  <c r="R101" i="11"/>
  <c r="Q101" i="11"/>
  <c r="P101" i="11"/>
  <c r="O101" i="11"/>
  <c r="N101" i="11"/>
  <c r="M101" i="11"/>
  <c r="L101" i="11"/>
  <c r="K101" i="11"/>
  <c r="J101" i="11"/>
  <c r="I101" i="11"/>
  <c r="H101" i="11"/>
  <c r="G101" i="11"/>
  <c r="F101" i="11"/>
  <c r="E101" i="11"/>
  <c r="D101" i="11"/>
  <c r="AH98" i="11"/>
  <c r="AG98" i="11"/>
  <c r="AF98" i="11"/>
  <c r="AE98" i="11"/>
  <c r="AD98" i="11"/>
  <c r="AC98" i="11"/>
  <c r="AB98" i="11"/>
  <c r="AA98" i="11"/>
  <c r="Z98" i="11"/>
  <c r="Y98" i="11"/>
  <c r="X98" i="11"/>
  <c r="W98" i="11"/>
  <c r="V98" i="11"/>
  <c r="U98" i="11"/>
  <c r="T98" i="11"/>
  <c r="S98" i="11"/>
  <c r="R98" i="11"/>
  <c r="Q98" i="11"/>
  <c r="P98" i="11"/>
  <c r="O98" i="11"/>
  <c r="N98" i="11"/>
  <c r="M98" i="11"/>
  <c r="L98" i="11"/>
  <c r="K98" i="11"/>
  <c r="J98" i="11"/>
  <c r="I98" i="11"/>
  <c r="H98" i="11"/>
  <c r="G98" i="11"/>
  <c r="F98" i="11"/>
  <c r="E98" i="11"/>
  <c r="D98" i="11"/>
  <c r="AH95" i="11"/>
  <c r="AG95" i="11"/>
  <c r="AF95" i="11"/>
  <c r="AE95" i="11"/>
  <c r="AD95" i="11"/>
  <c r="AC95" i="11"/>
  <c r="AB95" i="11"/>
  <c r="AA95" i="11"/>
  <c r="Z95" i="11"/>
  <c r="Y95" i="11"/>
  <c r="X95" i="11"/>
  <c r="W95" i="11"/>
  <c r="V95" i="11"/>
  <c r="U95" i="11"/>
  <c r="T95" i="11"/>
  <c r="S95" i="11"/>
  <c r="R95" i="11"/>
  <c r="Q95" i="11"/>
  <c r="P95" i="11"/>
  <c r="O95" i="11"/>
  <c r="N95" i="11"/>
  <c r="M95" i="11"/>
  <c r="L95" i="11"/>
  <c r="K95" i="11"/>
  <c r="J95" i="11"/>
  <c r="I95" i="11"/>
  <c r="H95" i="11"/>
  <c r="G95" i="11"/>
  <c r="F95" i="11"/>
  <c r="E95" i="11"/>
  <c r="D95" i="11"/>
  <c r="AH92" i="11"/>
  <c r="AG92" i="11"/>
  <c r="AF92" i="11"/>
  <c r="AE92" i="11"/>
  <c r="AD92" i="11"/>
  <c r="AC92" i="11"/>
  <c r="AB92" i="11"/>
  <c r="AA92" i="11"/>
  <c r="Z92" i="11"/>
  <c r="Y92" i="11"/>
  <c r="X92" i="11"/>
  <c r="W92" i="11"/>
  <c r="V92" i="11"/>
  <c r="U92" i="11"/>
  <c r="T92" i="11"/>
  <c r="S92" i="11"/>
  <c r="R92" i="11"/>
  <c r="Q92" i="11"/>
  <c r="P92" i="11"/>
  <c r="O92" i="11"/>
  <c r="N92" i="11"/>
  <c r="M92" i="11"/>
  <c r="L92" i="11"/>
  <c r="K92" i="11"/>
  <c r="J92" i="11"/>
  <c r="I92" i="11"/>
  <c r="H92" i="11"/>
  <c r="G92" i="11"/>
  <c r="F92" i="11"/>
  <c r="E92" i="11"/>
  <c r="D92" i="11"/>
  <c r="AH89" i="11"/>
  <c r="AG89" i="11"/>
  <c r="AF89" i="11"/>
  <c r="AE89" i="11"/>
  <c r="AD89" i="11"/>
  <c r="AC89" i="11"/>
  <c r="AB89" i="11"/>
  <c r="AA89" i="11"/>
  <c r="Z89" i="11"/>
  <c r="Y89" i="11"/>
  <c r="X89" i="11"/>
  <c r="W89" i="11"/>
  <c r="V89" i="11"/>
  <c r="U89" i="11"/>
  <c r="T89" i="11"/>
  <c r="S89" i="11"/>
  <c r="R89" i="11"/>
  <c r="Q89" i="11"/>
  <c r="P89" i="11"/>
  <c r="O89" i="11"/>
  <c r="N89" i="11"/>
  <c r="M89" i="11"/>
  <c r="L89" i="11"/>
  <c r="K89" i="11"/>
  <c r="J89" i="11"/>
  <c r="I89" i="11"/>
  <c r="H89" i="11"/>
  <c r="G89" i="11"/>
  <c r="F89" i="11"/>
  <c r="E89" i="11"/>
  <c r="D89" i="11"/>
  <c r="AH86" i="11"/>
  <c r="AG86" i="11"/>
  <c r="AF86" i="11"/>
  <c r="AE86" i="11"/>
  <c r="AD86" i="11"/>
  <c r="AC86" i="11"/>
  <c r="AB86" i="11"/>
  <c r="AA86" i="11"/>
  <c r="Z86" i="11"/>
  <c r="Y86" i="11"/>
  <c r="X86" i="11"/>
  <c r="W86" i="11"/>
  <c r="V86" i="11"/>
  <c r="U86" i="11"/>
  <c r="T86" i="11"/>
  <c r="S86" i="11"/>
  <c r="R86" i="11"/>
  <c r="Q86" i="11"/>
  <c r="P86" i="11"/>
  <c r="O86" i="11"/>
  <c r="N86" i="11"/>
  <c r="M86" i="11"/>
  <c r="L86" i="11"/>
  <c r="K86" i="11"/>
  <c r="J86" i="11"/>
  <c r="I86" i="11"/>
  <c r="H86" i="11"/>
  <c r="G86" i="11"/>
  <c r="F86" i="11"/>
  <c r="E86" i="11"/>
  <c r="D86" i="11"/>
  <c r="AH83" i="11"/>
  <c r="AG83" i="11"/>
  <c r="AF83" i="11"/>
  <c r="AE83" i="11"/>
  <c r="AD83" i="11"/>
  <c r="AC83" i="11"/>
  <c r="AB83" i="11"/>
  <c r="AA83" i="11"/>
  <c r="Z83" i="11"/>
  <c r="Y83" i="11"/>
  <c r="X83" i="11"/>
  <c r="W83" i="11"/>
  <c r="V83" i="11"/>
  <c r="U83" i="11"/>
  <c r="T83" i="11"/>
  <c r="S83" i="11"/>
  <c r="R83" i="11"/>
  <c r="Q83" i="11"/>
  <c r="P83" i="11"/>
  <c r="O83" i="11"/>
  <c r="N83" i="11"/>
  <c r="M83" i="11"/>
  <c r="L83" i="11"/>
  <c r="K83" i="11"/>
  <c r="J83" i="11"/>
  <c r="I83" i="11"/>
  <c r="H83" i="11"/>
  <c r="G83" i="11"/>
  <c r="F83" i="11"/>
  <c r="E83" i="11"/>
  <c r="D83" i="11"/>
  <c r="AH80" i="11"/>
  <c r="AG80" i="11"/>
  <c r="AF80" i="11"/>
  <c r="AE80" i="11"/>
  <c r="AD80" i="11"/>
  <c r="AC80" i="11"/>
  <c r="AB80" i="11"/>
  <c r="AA80" i="11"/>
  <c r="Z80" i="11"/>
  <c r="Y80" i="11"/>
  <c r="X80" i="11"/>
  <c r="W80" i="11"/>
  <c r="V80" i="11"/>
  <c r="U80" i="11"/>
  <c r="T80" i="11"/>
  <c r="S80" i="11"/>
  <c r="R80" i="11"/>
  <c r="Q80" i="11"/>
  <c r="P80" i="11"/>
  <c r="O80" i="11"/>
  <c r="N80" i="11"/>
  <c r="M80" i="11"/>
  <c r="L80" i="11"/>
  <c r="K80" i="11"/>
  <c r="J80" i="11"/>
  <c r="I80" i="11"/>
  <c r="H80" i="11"/>
  <c r="G80" i="11"/>
  <c r="F80" i="11"/>
  <c r="E80" i="11"/>
  <c r="D80" i="11"/>
  <c r="AH77" i="11"/>
  <c r="AG77" i="11"/>
  <c r="AF77" i="11"/>
  <c r="AE77" i="11"/>
  <c r="AD77" i="11"/>
  <c r="AC77" i="11"/>
  <c r="AB77" i="11"/>
  <c r="AA77" i="11"/>
  <c r="Z77" i="11"/>
  <c r="Y77" i="11"/>
  <c r="X77" i="11"/>
  <c r="W77" i="11"/>
  <c r="V77" i="11"/>
  <c r="U77" i="11"/>
  <c r="T77" i="11"/>
  <c r="S77" i="11"/>
  <c r="R77" i="11"/>
  <c r="Q77" i="11"/>
  <c r="P77" i="11"/>
  <c r="O77" i="11"/>
  <c r="N77" i="11"/>
  <c r="M77" i="11"/>
  <c r="L77" i="11"/>
  <c r="K77" i="11"/>
  <c r="J77" i="11"/>
  <c r="I77" i="11"/>
  <c r="H77" i="11"/>
  <c r="G77" i="11"/>
  <c r="F77" i="11"/>
  <c r="E77" i="11"/>
  <c r="D77" i="11"/>
  <c r="AH74" i="11"/>
  <c r="AG74" i="11"/>
  <c r="AF74" i="11"/>
  <c r="AE74" i="11"/>
  <c r="AD74" i="11"/>
  <c r="AC74" i="11"/>
  <c r="AB74" i="11"/>
  <c r="AA74" i="11"/>
  <c r="Z74" i="11"/>
  <c r="Y74" i="11"/>
  <c r="X74" i="11"/>
  <c r="W74" i="11"/>
  <c r="V74" i="11"/>
  <c r="U74" i="11"/>
  <c r="T74" i="11"/>
  <c r="S74" i="11"/>
  <c r="R74" i="11"/>
  <c r="Q74" i="11"/>
  <c r="P74" i="11"/>
  <c r="O74" i="11"/>
  <c r="N74" i="11"/>
  <c r="M74" i="11"/>
  <c r="L74" i="11"/>
  <c r="K74" i="11"/>
  <c r="J74" i="11"/>
  <c r="I74" i="11"/>
  <c r="H74" i="11"/>
  <c r="G74" i="11"/>
  <c r="F74" i="11"/>
  <c r="E74" i="11"/>
  <c r="D74" i="11"/>
  <c r="AH71" i="11"/>
  <c r="AG71" i="11"/>
  <c r="AF71" i="11"/>
  <c r="AE71" i="11"/>
  <c r="AD71" i="11"/>
  <c r="AC71" i="11"/>
  <c r="AB71" i="11"/>
  <c r="AA71" i="11"/>
  <c r="Z71" i="11"/>
  <c r="Y71" i="11"/>
  <c r="X71" i="11"/>
  <c r="W71" i="11"/>
  <c r="V71" i="11"/>
  <c r="U71" i="11"/>
  <c r="T71" i="11"/>
  <c r="S71" i="11"/>
  <c r="R71" i="11"/>
  <c r="Q71" i="11"/>
  <c r="P71" i="11"/>
  <c r="O71" i="11"/>
  <c r="N71" i="11"/>
  <c r="M71" i="11"/>
  <c r="L71" i="11"/>
  <c r="K71" i="11"/>
  <c r="J71" i="11"/>
  <c r="I71" i="11"/>
  <c r="H71" i="11"/>
  <c r="G71" i="11"/>
  <c r="F71" i="11"/>
  <c r="E71" i="11"/>
  <c r="D71" i="11"/>
  <c r="AH68" i="11"/>
  <c r="AG68" i="11"/>
  <c r="AF68" i="11"/>
  <c r="AE68" i="11"/>
  <c r="AD68" i="11"/>
  <c r="AC68" i="11"/>
  <c r="AB68" i="11"/>
  <c r="AA68" i="11"/>
  <c r="Z68" i="11"/>
  <c r="Y68" i="11"/>
  <c r="X68" i="11"/>
  <c r="W68" i="11"/>
  <c r="V68" i="11"/>
  <c r="U68" i="11"/>
  <c r="T68" i="11"/>
  <c r="S68" i="11"/>
  <c r="R68" i="11"/>
  <c r="Q68" i="11"/>
  <c r="P68" i="11"/>
  <c r="O68" i="11"/>
  <c r="N68" i="11"/>
  <c r="M68" i="11"/>
  <c r="L68" i="11"/>
  <c r="K68" i="11"/>
  <c r="J68" i="11"/>
  <c r="I68" i="11"/>
  <c r="H68" i="11"/>
  <c r="G68" i="11"/>
  <c r="F68" i="11"/>
  <c r="E68" i="11"/>
  <c r="D68" i="11"/>
  <c r="AH65" i="11"/>
  <c r="AG65" i="11"/>
  <c r="AF65" i="11"/>
  <c r="AE65" i="11"/>
  <c r="AD65" i="11"/>
  <c r="AC65" i="11"/>
  <c r="AB65" i="11"/>
  <c r="AA65" i="11"/>
  <c r="Z65" i="11"/>
  <c r="Y65" i="11"/>
  <c r="X65" i="11"/>
  <c r="W65" i="11"/>
  <c r="V65" i="11"/>
  <c r="U65" i="11"/>
  <c r="T65" i="11"/>
  <c r="S65" i="11"/>
  <c r="R65" i="11"/>
  <c r="Q65" i="11"/>
  <c r="P65" i="11"/>
  <c r="O65" i="11"/>
  <c r="N65" i="11"/>
  <c r="M65" i="11"/>
  <c r="L65" i="11"/>
  <c r="K65" i="11"/>
  <c r="J65" i="11"/>
  <c r="I65" i="11"/>
  <c r="H65" i="11"/>
  <c r="G65" i="11"/>
  <c r="F65" i="11"/>
  <c r="E65" i="11"/>
  <c r="D65" i="11"/>
  <c r="AH62" i="11"/>
  <c r="AG62" i="11"/>
  <c r="AF62" i="11"/>
  <c r="AE62" i="11"/>
  <c r="AD62" i="11"/>
  <c r="AC62" i="11"/>
  <c r="AB62" i="11"/>
  <c r="AA62" i="11"/>
  <c r="Z62" i="11"/>
  <c r="Y62" i="11"/>
  <c r="X62" i="11"/>
  <c r="W62" i="11"/>
  <c r="V62" i="11"/>
  <c r="U62" i="11"/>
  <c r="T62" i="11"/>
  <c r="S62" i="11"/>
  <c r="R62" i="11"/>
  <c r="Q62" i="11"/>
  <c r="P62" i="11"/>
  <c r="O62" i="11"/>
  <c r="N62" i="11"/>
  <c r="M62" i="11"/>
  <c r="L62" i="11"/>
  <c r="K62" i="11"/>
  <c r="J62" i="11"/>
  <c r="I62" i="11"/>
  <c r="H62" i="11"/>
  <c r="G62" i="11"/>
  <c r="F62" i="11"/>
  <c r="E62" i="11"/>
  <c r="D62" i="11"/>
  <c r="AH59" i="11"/>
  <c r="AG59" i="11"/>
  <c r="AF59" i="11"/>
  <c r="AE59" i="11"/>
  <c r="AD59" i="11"/>
  <c r="AC59" i="11"/>
  <c r="AB59" i="11"/>
  <c r="AA59" i="11"/>
  <c r="Z59" i="11"/>
  <c r="Y59" i="11"/>
  <c r="X59" i="11"/>
  <c r="W59" i="11"/>
  <c r="V59" i="11"/>
  <c r="U59" i="11"/>
  <c r="T59" i="11"/>
  <c r="S59" i="11"/>
  <c r="R59" i="11"/>
  <c r="Q59" i="11"/>
  <c r="P59" i="11"/>
  <c r="O59" i="11"/>
  <c r="N59" i="11"/>
  <c r="M59" i="11"/>
  <c r="L59" i="11"/>
  <c r="K59" i="11"/>
  <c r="J59" i="11"/>
  <c r="I59" i="11"/>
  <c r="H59" i="11"/>
  <c r="G59" i="11"/>
  <c r="F59" i="11"/>
  <c r="E59" i="11"/>
  <c r="D59" i="11"/>
  <c r="AH56" i="11"/>
  <c r="AG56" i="11"/>
  <c r="AF56" i="11"/>
  <c r="AE56" i="11"/>
  <c r="AD56" i="11"/>
  <c r="AC56" i="11"/>
  <c r="AB56" i="11"/>
  <c r="AA56" i="11"/>
  <c r="Z56" i="11"/>
  <c r="Y56" i="11"/>
  <c r="X56" i="11"/>
  <c r="W56" i="11"/>
  <c r="V56" i="11"/>
  <c r="U56" i="11"/>
  <c r="T56" i="11"/>
  <c r="S56" i="11"/>
  <c r="R56" i="11"/>
  <c r="Q56" i="11"/>
  <c r="P56" i="11"/>
  <c r="O56" i="11"/>
  <c r="N56" i="11"/>
  <c r="M56" i="11"/>
  <c r="L56" i="11"/>
  <c r="K56" i="11"/>
  <c r="J56" i="11"/>
  <c r="I56" i="11"/>
  <c r="H56" i="11"/>
  <c r="G56" i="11"/>
  <c r="F56" i="11"/>
  <c r="E56" i="11"/>
  <c r="D56" i="11"/>
  <c r="AH53" i="11"/>
  <c r="AG53" i="11"/>
  <c r="AF53" i="11"/>
  <c r="AE53" i="11"/>
  <c r="AD53" i="11"/>
  <c r="AC53" i="11"/>
  <c r="AB53" i="11"/>
  <c r="AA53" i="11"/>
  <c r="Z53" i="11"/>
  <c r="Y53" i="11"/>
  <c r="X53" i="11"/>
  <c r="W53" i="11"/>
  <c r="V53" i="11"/>
  <c r="U53" i="11"/>
  <c r="T53" i="11"/>
  <c r="S53" i="11"/>
  <c r="R53" i="11"/>
  <c r="Q53" i="11"/>
  <c r="P53" i="11"/>
  <c r="O53" i="11"/>
  <c r="N53" i="11"/>
  <c r="M53" i="11"/>
  <c r="L53" i="11"/>
  <c r="K53" i="11"/>
  <c r="J53" i="11"/>
  <c r="I53" i="11"/>
  <c r="H53" i="11"/>
  <c r="G53" i="11"/>
  <c r="F53" i="11"/>
  <c r="E53" i="11"/>
  <c r="D53" i="11"/>
  <c r="AH50" i="11"/>
  <c r="AG50" i="11"/>
  <c r="AF50" i="11"/>
  <c r="AE50" i="11"/>
  <c r="AD50" i="11"/>
  <c r="AC50" i="11"/>
  <c r="AB50" i="11"/>
  <c r="AA50" i="11"/>
  <c r="Z50" i="11"/>
  <c r="Y50" i="11"/>
  <c r="X50" i="11"/>
  <c r="W50" i="11"/>
  <c r="V50" i="11"/>
  <c r="U50" i="11"/>
  <c r="T50" i="11"/>
  <c r="S50" i="11"/>
  <c r="R50" i="11"/>
  <c r="Q50" i="11"/>
  <c r="P50" i="11"/>
  <c r="O50" i="11"/>
  <c r="N50" i="11"/>
  <c r="M50" i="11"/>
  <c r="L50" i="11"/>
  <c r="K50" i="11"/>
  <c r="J50" i="11"/>
  <c r="I50" i="11"/>
  <c r="H50" i="11"/>
  <c r="G50" i="11"/>
  <c r="F50" i="11"/>
  <c r="E50" i="11"/>
  <c r="D50" i="11"/>
  <c r="AH47" i="11"/>
  <c r="AG47" i="11"/>
  <c r="AF47" i="11"/>
  <c r="AE47" i="11"/>
  <c r="AD47" i="11"/>
  <c r="AC47" i="11"/>
  <c r="AB47" i="11"/>
  <c r="AA47" i="11"/>
  <c r="Z47" i="11"/>
  <c r="Y47" i="11"/>
  <c r="X47" i="11"/>
  <c r="W47" i="11"/>
  <c r="V47" i="11"/>
  <c r="U47" i="11"/>
  <c r="T47" i="11"/>
  <c r="S47" i="11"/>
  <c r="R47" i="11"/>
  <c r="Q47" i="11"/>
  <c r="P47" i="11"/>
  <c r="O47" i="11"/>
  <c r="N47" i="11"/>
  <c r="M47" i="11"/>
  <c r="L47" i="11"/>
  <c r="K47" i="11"/>
  <c r="J47" i="11"/>
  <c r="I47" i="11"/>
  <c r="H47" i="11"/>
  <c r="G47" i="11"/>
  <c r="F47" i="11"/>
  <c r="E47" i="11"/>
  <c r="D47" i="11"/>
  <c r="AH44" i="11"/>
  <c r="AG44" i="11"/>
  <c r="AF44" i="11"/>
  <c r="AE44" i="11"/>
  <c r="AD44" i="11"/>
  <c r="AC44" i="11"/>
  <c r="AB44" i="11"/>
  <c r="AA44" i="11"/>
  <c r="Z44" i="11"/>
  <c r="Y44" i="11"/>
  <c r="X44" i="11"/>
  <c r="W44" i="11"/>
  <c r="V44" i="11"/>
  <c r="U44" i="11"/>
  <c r="T44" i="11"/>
  <c r="S44" i="11"/>
  <c r="R44" i="11"/>
  <c r="Q44" i="11"/>
  <c r="P44" i="11"/>
  <c r="O44" i="11"/>
  <c r="N44" i="11"/>
  <c r="M44" i="11"/>
  <c r="L44" i="11"/>
  <c r="K44" i="11"/>
  <c r="J44" i="11"/>
  <c r="I44" i="11"/>
  <c r="H44" i="11"/>
  <c r="G44" i="11"/>
  <c r="F44" i="11"/>
  <c r="E44" i="11"/>
  <c r="D44" i="11"/>
  <c r="AH41" i="11"/>
  <c r="AG41" i="11"/>
  <c r="AF41" i="11"/>
  <c r="AE41" i="11"/>
  <c r="AD41" i="11"/>
  <c r="AC41" i="11"/>
  <c r="AB41" i="11"/>
  <c r="AA41" i="11"/>
  <c r="Z41" i="11"/>
  <c r="Y41" i="11"/>
  <c r="X41" i="11"/>
  <c r="W41" i="11"/>
  <c r="V41" i="11"/>
  <c r="U41" i="11"/>
  <c r="T41" i="11"/>
  <c r="S41" i="11"/>
  <c r="R41" i="11"/>
  <c r="Q41" i="11"/>
  <c r="P41" i="11"/>
  <c r="O41" i="11"/>
  <c r="N41" i="11"/>
  <c r="M41" i="11"/>
  <c r="L41" i="11"/>
  <c r="K41" i="11"/>
  <c r="J41" i="11"/>
  <c r="I41" i="11"/>
  <c r="H41" i="11"/>
  <c r="G41" i="11"/>
  <c r="F41" i="11"/>
  <c r="E41" i="11"/>
  <c r="D41" i="11"/>
  <c r="AH38" i="11"/>
  <c r="AG38" i="11"/>
  <c r="AF38" i="11"/>
  <c r="AE38" i="11"/>
  <c r="AD38" i="11"/>
  <c r="AC38" i="11"/>
  <c r="AB38" i="11"/>
  <c r="AA38" i="11"/>
  <c r="Z38" i="11"/>
  <c r="Y38" i="11"/>
  <c r="X38" i="11"/>
  <c r="W38" i="11"/>
  <c r="V38" i="11"/>
  <c r="U38" i="11"/>
  <c r="T38" i="11"/>
  <c r="S38" i="11"/>
  <c r="R38" i="11"/>
  <c r="Q38" i="11"/>
  <c r="P38" i="11"/>
  <c r="O38" i="11"/>
  <c r="N38" i="11"/>
  <c r="M38" i="11"/>
  <c r="L38" i="11"/>
  <c r="K38" i="11"/>
  <c r="J38" i="11"/>
  <c r="I38" i="11"/>
  <c r="H38" i="11"/>
  <c r="G38" i="11"/>
  <c r="F38" i="11"/>
  <c r="E38" i="11"/>
  <c r="D38" i="11"/>
  <c r="AH35" i="11"/>
  <c r="AG35" i="11"/>
  <c r="AF35" i="11"/>
  <c r="AE35" i="11"/>
  <c r="AD35" i="11"/>
  <c r="AC35" i="11"/>
  <c r="AB35" i="11"/>
  <c r="AA35" i="11"/>
  <c r="Z35" i="11"/>
  <c r="Y35" i="11"/>
  <c r="X35" i="11"/>
  <c r="W35" i="11"/>
  <c r="V35" i="11"/>
  <c r="U35" i="11"/>
  <c r="T35" i="11"/>
  <c r="S35" i="11"/>
  <c r="R35" i="11"/>
  <c r="Q35" i="11"/>
  <c r="P35" i="11"/>
  <c r="O35" i="11"/>
  <c r="N35" i="11"/>
  <c r="M35" i="11"/>
  <c r="L35" i="11"/>
  <c r="K35" i="11"/>
  <c r="J35" i="11"/>
  <c r="I35" i="11"/>
  <c r="H35" i="11"/>
  <c r="G35" i="11"/>
  <c r="F35" i="11"/>
  <c r="E35" i="11"/>
  <c r="D35" i="11"/>
  <c r="AH32" i="11"/>
  <c r="AG32" i="11"/>
  <c r="AF32" i="11"/>
  <c r="AE32" i="11"/>
  <c r="AD32" i="11"/>
  <c r="AC32" i="11"/>
  <c r="AB32" i="11"/>
  <c r="AA32" i="11"/>
  <c r="Z32" i="11"/>
  <c r="Y32" i="11"/>
  <c r="X32" i="11"/>
  <c r="W32" i="11"/>
  <c r="V32" i="11"/>
  <c r="U32" i="11"/>
  <c r="T32" i="11"/>
  <c r="S32" i="11"/>
  <c r="R32" i="11"/>
  <c r="Q32" i="11"/>
  <c r="P32" i="11"/>
  <c r="O32" i="11"/>
  <c r="N32" i="11"/>
  <c r="M32" i="11"/>
  <c r="L32" i="11"/>
  <c r="K32" i="11"/>
  <c r="J32" i="11"/>
  <c r="I32" i="11"/>
  <c r="H32" i="11"/>
  <c r="G32" i="11"/>
  <c r="F32" i="11"/>
  <c r="E32" i="11"/>
  <c r="D32" i="11"/>
  <c r="AH29" i="11"/>
  <c r="AG29" i="11"/>
  <c r="AF29" i="11"/>
  <c r="AE29" i="11"/>
  <c r="AD29" i="11"/>
  <c r="AC29" i="11"/>
  <c r="AB29" i="11"/>
  <c r="AA29" i="11"/>
  <c r="Z29" i="11"/>
  <c r="Y29" i="11"/>
  <c r="X29" i="11"/>
  <c r="W29" i="11"/>
  <c r="V29" i="11"/>
  <c r="U29" i="11"/>
  <c r="T29" i="11"/>
  <c r="S29" i="11"/>
  <c r="R29" i="11"/>
  <c r="Q29" i="11"/>
  <c r="P29" i="11"/>
  <c r="O29" i="11"/>
  <c r="N29" i="11"/>
  <c r="M29" i="11"/>
  <c r="L29" i="11"/>
  <c r="K29" i="11"/>
  <c r="J29" i="11"/>
  <c r="I29" i="11"/>
  <c r="H29" i="11"/>
  <c r="G29" i="11"/>
  <c r="F29" i="11"/>
  <c r="E29" i="11"/>
  <c r="D29" i="11"/>
  <c r="AH26" i="11"/>
  <c r="AG26" i="11"/>
  <c r="AF26" i="11"/>
  <c r="AE26" i="11"/>
  <c r="AD26" i="11"/>
  <c r="AC26" i="11"/>
  <c r="AB26" i="11"/>
  <c r="AA26" i="11"/>
  <c r="Z26" i="11"/>
  <c r="Y26" i="11"/>
  <c r="X26" i="11"/>
  <c r="W26" i="11"/>
  <c r="V26" i="11"/>
  <c r="U26" i="11"/>
  <c r="T26" i="11"/>
  <c r="S26" i="11"/>
  <c r="R26" i="11"/>
  <c r="Q26" i="11"/>
  <c r="P26" i="11"/>
  <c r="O26" i="11"/>
  <c r="N26" i="11"/>
  <c r="M26" i="11"/>
  <c r="L26" i="11"/>
  <c r="K26" i="11"/>
  <c r="J26" i="11"/>
  <c r="I26" i="11"/>
  <c r="H26" i="11"/>
  <c r="G26" i="11"/>
  <c r="F26" i="11"/>
  <c r="E26" i="11"/>
  <c r="D26" i="11"/>
  <c r="AH23" i="11"/>
  <c r="AG23" i="11"/>
  <c r="AF23" i="11"/>
  <c r="AE23" i="11"/>
  <c r="AD23" i="11"/>
  <c r="AC23" i="11"/>
  <c r="AB23" i="11"/>
  <c r="AA23" i="11"/>
  <c r="Z23" i="11"/>
  <c r="Y23" i="11"/>
  <c r="X23" i="11"/>
  <c r="W23" i="11"/>
  <c r="V23" i="11"/>
  <c r="U23" i="11"/>
  <c r="T23" i="11"/>
  <c r="S23" i="11"/>
  <c r="R23" i="11"/>
  <c r="Q23" i="11"/>
  <c r="P23" i="11"/>
  <c r="O23" i="11"/>
  <c r="N23" i="11"/>
  <c r="M23" i="11"/>
  <c r="L23" i="11"/>
  <c r="K23" i="11"/>
  <c r="J23" i="11"/>
  <c r="I23" i="11"/>
  <c r="H23" i="11"/>
  <c r="G23" i="11"/>
  <c r="F23" i="11"/>
  <c r="E23" i="11"/>
  <c r="D23" i="11"/>
  <c r="AH20" i="11"/>
  <c r="AG20" i="11"/>
  <c r="AF20" i="11"/>
  <c r="AE20" i="11"/>
  <c r="AD20" i="11"/>
  <c r="AC20" i="11"/>
  <c r="AB20" i="11"/>
  <c r="AA20" i="11"/>
  <c r="Z20" i="11"/>
  <c r="Y20" i="11"/>
  <c r="X20" i="11"/>
  <c r="W20" i="11"/>
  <c r="V20" i="11"/>
  <c r="U20" i="11"/>
  <c r="T20" i="11"/>
  <c r="S20" i="11"/>
  <c r="R20" i="11"/>
  <c r="Q20" i="11"/>
  <c r="P20" i="11"/>
  <c r="O20" i="11"/>
  <c r="N20" i="11"/>
  <c r="M20" i="11"/>
  <c r="L20" i="11"/>
  <c r="K20" i="11"/>
  <c r="J20" i="11"/>
  <c r="I20" i="11"/>
  <c r="H20" i="11"/>
  <c r="G20" i="11"/>
  <c r="F20" i="11"/>
  <c r="E20" i="11"/>
  <c r="D20" i="11"/>
  <c r="AH17" i="11"/>
  <c r="AG17" i="11"/>
  <c r="AF17" i="11"/>
  <c r="AE17" i="11"/>
  <c r="AD17" i="11"/>
  <c r="AC17" i="11"/>
  <c r="AB17" i="11"/>
  <c r="AA17" i="11"/>
  <c r="Z17" i="11"/>
  <c r="Y17" i="11"/>
  <c r="X17" i="11"/>
  <c r="W17" i="11"/>
  <c r="V17" i="11"/>
  <c r="U17" i="11"/>
  <c r="T17" i="11"/>
  <c r="S17" i="11"/>
  <c r="R17" i="11"/>
  <c r="Q17" i="11"/>
  <c r="P17" i="11"/>
  <c r="O17" i="11"/>
  <c r="N17" i="11"/>
  <c r="M17" i="11"/>
  <c r="L17" i="11"/>
  <c r="K17" i="11"/>
  <c r="J17" i="11"/>
  <c r="I17" i="11"/>
  <c r="H17" i="11"/>
  <c r="G17" i="11"/>
  <c r="F17" i="11"/>
  <c r="E17" i="11"/>
  <c r="D17" i="11"/>
  <c r="AH14" i="11"/>
  <c r="AG14" i="11"/>
  <c r="AF14" i="11"/>
  <c r="AE14" i="11"/>
  <c r="AD14" i="11"/>
  <c r="AC14" i="11"/>
  <c r="AB14" i="11"/>
  <c r="AA14" i="11"/>
  <c r="Z14" i="11"/>
  <c r="Y14" i="11"/>
  <c r="X14" i="11"/>
  <c r="W14" i="11"/>
  <c r="V14" i="11"/>
  <c r="U14" i="11"/>
  <c r="T14" i="11"/>
  <c r="S14" i="11"/>
  <c r="R14" i="11"/>
  <c r="Q14" i="11"/>
  <c r="P14" i="11"/>
  <c r="O14" i="11"/>
  <c r="N14" i="11"/>
  <c r="M14" i="11"/>
  <c r="L14" i="11"/>
  <c r="K14" i="11"/>
  <c r="J14" i="11"/>
  <c r="I14" i="11"/>
  <c r="H14" i="11"/>
  <c r="G14" i="11"/>
  <c r="F14" i="11"/>
  <c r="E14" i="11"/>
  <c r="D14" i="11"/>
  <c r="AH11" i="11"/>
  <c r="AG11" i="11"/>
  <c r="AF11" i="11"/>
  <c r="AE11" i="11"/>
  <c r="AD11" i="11"/>
  <c r="AC11" i="11"/>
  <c r="AB11" i="11"/>
  <c r="AA11" i="11"/>
  <c r="Z11" i="11"/>
  <c r="Y11" i="11"/>
  <c r="X11" i="11"/>
  <c r="W11" i="11"/>
  <c r="V11" i="11"/>
  <c r="U11" i="11"/>
  <c r="T11" i="11"/>
  <c r="S11" i="11"/>
  <c r="R11" i="11"/>
  <c r="Q11" i="11"/>
  <c r="P11" i="11"/>
  <c r="O11" i="11"/>
  <c r="N11" i="11"/>
  <c r="M11" i="11"/>
  <c r="L11" i="11"/>
  <c r="K11" i="11"/>
  <c r="J11" i="11"/>
  <c r="I11" i="11"/>
  <c r="H11" i="11"/>
  <c r="G11" i="11"/>
  <c r="F11" i="11"/>
  <c r="E11" i="11"/>
  <c r="D11" i="11"/>
  <c r="AH8" i="11"/>
  <c r="AG8" i="11"/>
  <c r="AF8" i="11"/>
  <c r="AE8" i="11"/>
  <c r="AD8" i="11"/>
  <c r="AC8" i="11"/>
  <c r="AB8" i="11"/>
  <c r="AA8" i="11"/>
  <c r="Z8" i="11"/>
  <c r="Y8" i="11"/>
  <c r="X8" i="11"/>
  <c r="W8" i="11"/>
  <c r="V8" i="11"/>
  <c r="U8" i="11"/>
  <c r="T8" i="11"/>
  <c r="S8" i="11"/>
  <c r="R8" i="11"/>
  <c r="Q8" i="11"/>
  <c r="P8" i="11"/>
  <c r="O8" i="11"/>
  <c r="N8" i="11"/>
  <c r="M8" i="11"/>
  <c r="L8" i="11"/>
  <c r="K8" i="11"/>
  <c r="J8" i="11"/>
  <c r="I8" i="11"/>
  <c r="H8" i="11"/>
  <c r="G8" i="11"/>
  <c r="F8" i="11"/>
  <c r="E8" i="11"/>
  <c r="D8" i="11"/>
  <c r="AW24" i="25"/>
  <c r="AU24" i="25"/>
  <c r="AR24" i="25"/>
  <c r="AP24" i="25"/>
  <c r="AO23" i="25"/>
  <c r="AO24" i="25"/>
  <c r="AM24" i="25"/>
  <c r="AK24" i="25"/>
  <c r="AH24" i="25"/>
  <c r="AG23" i="25"/>
  <c r="AG24" i="25"/>
  <c r="AF24" i="25"/>
  <c r="AC24" i="25"/>
  <c r="AA24" i="25"/>
  <c r="X24" i="25"/>
  <c r="V24" i="25"/>
  <c r="U23" i="25"/>
  <c r="U24" i="25"/>
  <c r="S24" i="25"/>
  <c r="Q24" i="25"/>
  <c r="N24" i="25"/>
  <c r="M23" i="25"/>
  <c r="M24" i="25"/>
  <c r="L24" i="25"/>
  <c r="I24" i="25"/>
  <c r="G24" i="25"/>
  <c r="D24" i="25"/>
  <c r="B24" i="25"/>
  <c r="AY23" i="25"/>
  <c r="AY24" i="25"/>
  <c r="AX23" i="25"/>
  <c r="AX24" i="25"/>
  <c r="AV23" i="25"/>
  <c r="AV24" i="25"/>
  <c r="AT23" i="25"/>
  <c r="AT24" i="25"/>
  <c r="AS23" i="25"/>
  <c r="AS24" i="25"/>
  <c r="AQ23" i="25"/>
  <c r="AQ24" i="25"/>
  <c r="AN23" i="25"/>
  <c r="AN24" i="25"/>
  <c r="AL23" i="25"/>
  <c r="AL24" i="25"/>
  <c r="AJ23" i="25"/>
  <c r="AJ24" i="25"/>
  <c r="AI23" i="25"/>
  <c r="AI24" i="25"/>
  <c r="AE23" i="25"/>
  <c r="AE24" i="25"/>
  <c r="AD23" i="25"/>
  <c r="AD24" i="25"/>
  <c r="AB23" i="25"/>
  <c r="AB24" i="25"/>
  <c r="Z23" i="25"/>
  <c r="Z24" i="25"/>
  <c r="Y23" i="25"/>
  <c r="Y24" i="25"/>
  <c r="W23" i="25"/>
  <c r="W24" i="25"/>
  <c r="T23" i="25"/>
  <c r="T24" i="25"/>
  <c r="R23" i="25"/>
  <c r="R24" i="25"/>
  <c r="P23" i="25"/>
  <c r="P24" i="25"/>
  <c r="O23" i="25"/>
  <c r="O24" i="25"/>
  <c r="K23" i="25"/>
  <c r="K24" i="25"/>
  <c r="J23" i="25"/>
  <c r="J24" i="25"/>
  <c r="H23" i="25"/>
  <c r="H24" i="25"/>
  <c r="F23" i="25"/>
  <c r="F24" i="25"/>
  <c r="E23" i="25"/>
  <c r="E24" i="25"/>
  <c r="C23" i="25"/>
  <c r="C24" i="25"/>
  <c r="AW19" i="25"/>
  <c r="AU19" i="25"/>
  <c r="AR19" i="25"/>
  <c r="AP19" i="25"/>
  <c r="AO18" i="25"/>
  <c r="AO19" i="25"/>
  <c r="AM19" i="25"/>
  <c r="AK19" i="25"/>
  <c r="AH19" i="25"/>
  <c r="AG18" i="25"/>
  <c r="AG19" i="25"/>
  <c r="AF19" i="25"/>
  <c r="AC19" i="25"/>
  <c r="AA19" i="25"/>
  <c r="X19" i="25"/>
  <c r="V19" i="25"/>
  <c r="U18" i="25"/>
  <c r="U19" i="25"/>
  <c r="S19" i="25"/>
  <c r="Q19" i="25"/>
  <c r="N19" i="25"/>
  <c r="M18" i="25"/>
  <c r="M19" i="25"/>
  <c r="L19" i="25"/>
  <c r="I19" i="25"/>
  <c r="G19" i="25"/>
  <c r="D19" i="25"/>
  <c r="B19" i="25"/>
  <c r="AY18" i="25"/>
  <c r="AY19" i="25"/>
  <c r="AX18" i="25"/>
  <c r="AX19" i="25"/>
  <c r="AV18" i="25"/>
  <c r="AV19" i="25"/>
  <c r="AT18" i="25"/>
  <c r="AT19" i="25"/>
  <c r="AS18" i="25"/>
  <c r="AS19" i="25"/>
  <c r="AQ18" i="25"/>
  <c r="AQ19" i="25"/>
  <c r="AN18" i="25"/>
  <c r="AN19" i="25"/>
  <c r="AL18" i="25"/>
  <c r="AL19" i="25"/>
  <c r="AJ18" i="25"/>
  <c r="AJ19" i="25"/>
  <c r="AI18" i="25"/>
  <c r="AI19" i="25"/>
  <c r="AE18" i="25"/>
  <c r="AE19" i="25"/>
  <c r="AD18" i="25"/>
  <c r="AD19" i="25"/>
  <c r="AB18" i="25"/>
  <c r="AB19" i="25"/>
  <c r="Z18" i="25"/>
  <c r="Z19" i="25"/>
  <c r="Y18" i="25"/>
  <c r="Y19" i="25"/>
  <c r="W18" i="25"/>
  <c r="W19" i="25"/>
  <c r="T18" i="25"/>
  <c r="T19" i="25"/>
  <c r="R18" i="25"/>
  <c r="R19" i="25"/>
  <c r="P18" i="25"/>
  <c r="P19" i="25"/>
  <c r="O18" i="25"/>
  <c r="O19" i="25"/>
  <c r="K18" i="25"/>
  <c r="K19" i="25"/>
  <c r="J18" i="25"/>
  <c r="J19" i="25"/>
  <c r="H18" i="25"/>
  <c r="H19" i="25"/>
  <c r="F18" i="25"/>
  <c r="F19" i="25"/>
  <c r="E18" i="25"/>
  <c r="E19" i="25"/>
  <c r="C18" i="25"/>
  <c r="C19" i="25"/>
  <c r="AW14" i="25"/>
  <c r="AU14" i="25"/>
  <c r="AR14" i="25"/>
  <c r="AP14" i="25"/>
  <c r="AM14" i="25"/>
  <c r="AK14" i="25"/>
  <c r="AH14" i="25"/>
  <c r="AF14" i="25"/>
  <c r="AC14" i="25"/>
  <c r="AA14" i="25"/>
  <c r="X14" i="25"/>
  <c r="V14" i="25"/>
  <c r="S14" i="25"/>
  <c r="Q14" i="25"/>
  <c r="N14" i="25"/>
  <c r="L14" i="25"/>
  <c r="I14" i="25"/>
  <c r="G14" i="25"/>
  <c r="D14" i="25"/>
  <c r="B14" i="25"/>
  <c r="AY13" i="25"/>
  <c r="AY14" i="25"/>
  <c r="AX13" i="25"/>
  <c r="AX14" i="25"/>
  <c r="AV13" i="25"/>
  <c r="AV14" i="25"/>
  <c r="AT13" i="25"/>
  <c r="AT14" i="25"/>
  <c r="AS13" i="25"/>
  <c r="AS14" i="25"/>
  <c r="AQ13" i="25"/>
  <c r="AQ14" i="25"/>
  <c r="AO13" i="25"/>
  <c r="AO14" i="25"/>
  <c r="AN13" i="25"/>
  <c r="AN14" i="25"/>
  <c r="AL13" i="25"/>
  <c r="AL14" i="25"/>
  <c r="AJ13" i="25"/>
  <c r="AJ14" i="25"/>
  <c r="AI13" i="25"/>
  <c r="AI14" i="25"/>
  <c r="AG13" i="25"/>
  <c r="AG14" i="25"/>
  <c r="AE13" i="25"/>
  <c r="AE14" i="25"/>
  <c r="AD13" i="25"/>
  <c r="AD14" i="25"/>
  <c r="AB13" i="25"/>
  <c r="AB14" i="25"/>
  <c r="Z13" i="25"/>
  <c r="Z14" i="25"/>
  <c r="Y13" i="25"/>
  <c r="Y14" i="25"/>
  <c r="W13" i="25"/>
  <c r="W14" i="25"/>
  <c r="U13" i="25"/>
  <c r="U14" i="25"/>
  <c r="T13" i="25"/>
  <c r="T14" i="25"/>
  <c r="R13" i="25"/>
  <c r="R14" i="25"/>
  <c r="P13" i="25"/>
  <c r="P14" i="25"/>
  <c r="O13" i="25"/>
  <c r="O14" i="25"/>
  <c r="M13" i="25"/>
  <c r="M14" i="25"/>
  <c r="K13" i="25"/>
  <c r="K14" i="25"/>
  <c r="J13" i="25"/>
  <c r="J14" i="25"/>
  <c r="H13" i="25"/>
  <c r="H14" i="25"/>
  <c r="F13" i="25"/>
  <c r="F14" i="25"/>
  <c r="E13" i="25"/>
  <c r="E14" i="25"/>
  <c r="C13" i="25"/>
  <c r="C14" i="25"/>
  <c r="AW9" i="25"/>
  <c r="AU9" i="25"/>
  <c r="AR9" i="25"/>
  <c r="AP9" i="25"/>
  <c r="AM9" i="25"/>
  <c r="AL8" i="25"/>
  <c r="AL9" i="25"/>
  <c r="AK9" i="25"/>
  <c r="AH9" i="25"/>
  <c r="AF9" i="25"/>
  <c r="AE8" i="25"/>
  <c r="AE9" i="25"/>
  <c r="AC9" i="25"/>
  <c r="AB8" i="25"/>
  <c r="AB9" i="25"/>
  <c r="AA9" i="25"/>
  <c r="X9" i="25"/>
  <c r="V9" i="25"/>
  <c r="S9" i="25"/>
  <c r="Q9" i="25"/>
  <c r="N9" i="25"/>
  <c r="L9" i="25"/>
  <c r="I9" i="25"/>
  <c r="H8" i="25"/>
  <c r="H9" i="25"/>
  <c r="G9" i="25"/>
  <c r="D9" i="25"/>
  <c r="B9" i="25"/>
  <c r="AY8" i="25"/>
  <c r="AY9" i="25"/>
  <c r="AX8" i="25"/>
  <c r="AX9" i="25"/>
  <c r="AV8" i="25"/>
  <c r="AV9" i="25"/>
  <c r="AT8" i="25"/>
  <c r="AT9" i="25"/>
  <c r="AS8" i="25"/>
  <c r="AS9" i="25"/>
  <c r="AQ8" i="25"/>
  <c r="AQ9" i="25"/>
  <c r="AO8" i="25"/>
  <c r="AO9" i="25"/>
  <c r="AN8" i="25"/>
  <c r="AN9" i="25"/>
  <c r="AJ8" i="25"/>
  <c r="AJ9" i="25"/>
  <c r="AI8" i="25"/>
  <c r="AI9" i="25"/>
  <c r="AG8" i="25"/>
  <c r="AG9" i="25"/>
  <c r="AD8" i="25"/>
  <c r="AD9" i="25"/>
  <c r="Z8" i="25"/>
  <c r="Z9" i="25"/>
  <c r="Y8" i="25"/>
  <c r="Y9" i="25"/>
  <c r="W8" i="25"/>
  <c r="W9" i="25"/>
  <c r="U8" i="25"/>
  <c r="U9" i="25"/>
  <c r="T8" i="25"/>
  <c r="T9" i="25"/>
  <c r="R8" i="25"/>
  <c r="R9" i="25"/>
  <c r="P8" i="25"/>
  <c r="P9" i="25"/>
  <c r="O8" i="25"/>
  <c r="O9" i="25"/>
  <c r="M8" i="25"/>
  <c r="M9" i="25"/>
  <c r="K8" i="25"/>
  <c r="K9" i="25"/>
  <c r="J8" i="25"/>
  <c r="J9" i="25"/>
  <c r="F8" i="25"/>
  <c r="F9" i="25"/>
  <c r="E8" i="25"/>
  <c r="E9" i="25"/>
  <c r="C8" i="25"/>
  <c r="C9" i="25"/>
  <c r="G34" i="25"/>
  <c r="G33" i="25"/>
  <c r="G32" i="25"/>
  <c r="G31" i="25"/>
  <c r="G30" i="25"/>
  <c r="AW26" i="25"/>
  <c r="AU26" i="25"/>
  <c r="AR26" i="25"/>
  <c r="AP26" i="25"/>
  <c r="AM26" i="25"/>
  <c r="AK26" i="25"/>
  <c r="AH26" i="25"/>
  <c r="AF26" i="25"/>
  <c r="AC26" i="25"/>
  <c r="AA26" i="25"/>
  <c r="X26" i="25"/>
  <c r="V26" i="25"/>
  <c r="S26" i="25"/>
  <c r="Q26" i="25"/>
  <c r="N26" i="25"/>
  <c r="L26" i="25"/>
  <c r="I26" i="25"/>
  <c r="G26" i="25"/>
  <c r="D26" i="25"/>
  <c r="B26" i="25"/>
  <c r="AY25" i="25"/>
  <c r="AY26" i="25"/>
  <c r="AX25" i="25"/>
  <c r="AX26" i="25"/>
  <c r="AV25" i="25"/>
  <c r="AV26" i="25"/>
  <c r="AT25" i="25"/>
  <c r="AT26" i="25"/>
  <c r="AS25" i="25"/>
  <c r="AS26" i="25"/>
  <c r="AQ25" i="25"/>
  <c r="AQ26" i="25"/>
  <c r="AO25" i="25"/>
  <c r="AO26" i="25"/>
  <c r="AN25" i="25"/>
  <c r="AN26" i="25"/>
  <c r="AL25" i="25"/>
  <c r="AL26" i="25"/>
  <c r="AJ25" i="25"/>
  <c r="AJ26" i="25"/>
  <c r="AI25" i="25"/>
  <c r="AI26" i="25"/>
  <c r="AG25" i="25"/>
  <c r="AG26" i="25"/>
  <c r="AE25" i="25"/>
  <c r="AE26" i="25"/>
  <c r="AD25" i="25"/>
  <c r="AD26" i="25"/>
  <c r="AB25" i="25"/>
  <c r="AB26" i="25"/>
  <c r="Z25" i="25"/>
  <c r="Z26" i="25"/>
  <c r="Y25" i="25"/>
  <c r="Y26" i="25"/>
  <c r="W25" i="25"/>
  <c r="W26" i="25"/>
  <c r="U25" i="25"/>
  <c r="U26" i="25"/>
  <c r="T25" i="25"/>
  <c r="T26" i="25"/>
  <c r="R25" i="25"/>
  <c r="R26" i="25"/>
  <c r="P25" i="25"/>
  <c r="P26" i="25"/>
  <c r="O25" i="25"/>
  <c r="O26" i="25"/>
  <c r="M25" i="25"/>
  <c r="M26" i="25"/>
  <c r="K25" i="25"/>
  <c r="K26" i="25"/>
  <c r="J25" i="25"/>
  <c r="J26" i="25"/>
  <c r="H25" i="25"/>
  <c r="H26" i="25"/>
  <c r="F25" i="25"/>
  <c r="F26" i="25"/>
  <c r="E25" i="25"/>
  <c r="E26" i="25"/>
  <c r="C25" i="25"/>
  <c r="C26" i="25"/>
  <c r="AY22" i="25"/>
  <c r="AX22" i="25"/>
  <c r="AV22" i="25"/>
  <c r="AT22" i="25"/>
  <c r="AS22" i="25"/>
  <c r="AQ22" i="25"/>
  <c r="AO22" i="25"/>
  <c r="AN22" i="25"/>
  <c r="AL22" i="25"/>
  <c r="AJ22" i="25"/>
  <c r="AI22" i="25"/>
  <c r="AG22" i="25"/>
  <c r="AE22" i="25"/>
  <c r="AD22" i="25"/>
  <c r="AB22" i="25"/>
  <c r="Z22" i="25"/>
  <c r="Y22" i="25"/>
  <c r="W22" i="25"/>
  <c r="U22" i="25"/>
  <c r="T22" i="25"/>
  <c r="R22" i="25"/>
  <c r="P22" i="25"/>
  <c r="O22" i="25"/>
  <c r="M22" i="25"/>
  <c r="K22" i="25"/>
  <c r="J22" i="25"/>
  <c r="H22" i="25"/>
  <c r="F22" i="25"/>
  <c r="E22" i="25"/>
  <c r="C22" i="25"/>
  <c r="AY21" i="25"/>
  <c r="AX21" i="25"/>
  <c r="AV21" i="25"/>
  <c r="AT21" i="25"/>
  <c r="AS21" i="25"/>
  <c r="AQ21" i="25"/>
  <c r="AO21" i="25"/>
  <c r="AN21" i="25"/>
  <c r="AL21" i="25"/>
  <c r="AJ21" i="25"/>
  <c r="AI21" i="25"/>
  <c r="AG21" i="25"/>
  <c r="AE21" i="25"/>
  <c r="AD21" i="25"/>
  <c r="AB21" i="25"/>
  <c r="Z21" i="25"/>
  <c r="Y21" i="25"/>
  <c r="W21" i="25"/>
  <c r="U21" i="25"/>
  <c r="T21" i="25"/>
  <c r="R21" i="25"/>
  <c r="P21" i="25"/>
  <c r="O21" i="25"/>
  <c r="M21" i="25"/>
  <c r="K21" i="25"/>
  <c r="J21" i="25"/>
  <c r="H21" i="25"/>
  <c r="F21" i="25"/>
  <c r="E21" i="25"/>
  <c r="C21" i="25"/>
  <c r="AY20" i="25"/>
  <c r="AX20" i="25"/>
  <c r="AV20" i="25"/>
  <c r="AT20" i="25"/>
  <c r="AS20" i="25"/>
  <c r="AQ20" i="25"/>
  <c r="AO20" i="25"/>
  <c r="AN20" i="25"/>
  <c r="AL20" i="25"/>
  <c r="AJ20" i="25"/>
  <c r="AI20" i="25"/>
  <c r="AG20" i="25"/>
  <c r="AE20" i="25"/>
  <c r="AD20" i="25"/>
  <c r="AB20" i="25"/>
  <c r="Z20" i="25"/>
  <c r="Y20" i="25"/>
  <c r="W20" i="25"/>
  <c r="U20" i="25"/>
  <c r="T20" i="25"/>
  <c r="R20" i="25"/>
  <c r="P20" i="25"/>
  <c r="O20" i="25"/>
  <c r="M20" i="25"/>
  <c r="K20" i="25"/>
  <c r="J20" i="25"/>
  <c r="H20" i="25"/>
  <c r="F20" i="25"/>
  <c r="E20" i="25"/>
  <c r="C20" i="25"/>
  <c r="AY17" i="25"/>
  <c r="AX17" i="25"/>
  <c r="AV17" i="25"/>
  <c r="AT17" i="25"/>
  <c r="AS17" i="25"/>
  <c r="AQ17" i="25"/>
  <c r="AO17" i="25"/>
  <c r="AN17" i="25"/>
  <c r="AL17" i="25"/>
  <c r="AJ17" i="25"/>
  <c r="AI17" i="25"/>
  <c r="AG17" i="25"/>
  <c r="AE17" i="25"/>
  <c r="AD17" i="25"/>
  <c r="AB17" i="25"/>
  <c r="Z17" i="25"/>
  <c r="Y17" i="25"/>
  <c r="W17" i="25"/>
  <c r="U17" i="25"/>
  <c r="T17" i="25"/>
  <c r="R17" i="25"/>
  <c r="P17" i="25"/>
  <c r="O17" i="25"/>
  <c r="M17" i="25"/>
  <c r="K17" i="25"/>
  <c r="J17" i="25"/>
  <c r="H17" i="25"/>
  <c r="F17" i="25"/>
  <c r="E17" i="25"/>
  <c r="C17" i="25"/>
  <c r="AY16" i="25"/>
  <c r="AX16" i="25"/>
  <c r="AV16" i="25"/>
  <c r="AT16" i="25"/>
  <c r="AS16" i="25"/>
  <c r="AQ16" i="25"/>
  <c r="AO16" i="25"/>
  <c r="AN16" i="25"/>
  <c r="AL16" i="25"/>
  <c r="AJ16" i="25"/>
  <c r="AI16" i="25"/>
  <c r="AG16" i="25"/>
  <c r="AE16" i="25"/>
  <c r="AD16" i="25"/>
  <c r="AB16" i="25"/>
  <c r="Z16" i="25"/>
  <c r="Y16" i="25"/>
  <c r="W16" i="25"/>
  <c r="U16" i="25"/>
  <c r="T16" i="25"/>
  <c r="R16" i="25"/>
  <c r="P16" i="25"/>
  <c r="O16" i="25"/>
  <c r="M16" i="25"/>
  <c r="K16" i="25"/>
  <c r="J16" i="25"/>
  <c r="H16" i="25"/>
  <c r="F16" i="25"/>
  <c r="E16" i="25"/>
  <c r="C16" i="25"/>
  <c r="AY15" i="25"/>
  <c r="AX15" i="25"/>
  <c r="AV15" i="25"/>
  <c r="AT15" i="25"/>
  <c r="AS15" i="25"/>
  <c r="AQ15" i="25"/>
  <c r="AO15" i="25"/>
  <c r="AN15" i="25"/>
  <c r="AL15" i="25"/>
  <c r="AJ15" i="25"/>
  <c r="AI15" i="25"/>
  <c r="AG15" i="25"/>
  <c r="AE15" i="25"/>
  <c r="AD15" i="25"/>
  <c r="AB15" i="25"/>
  <c r="Z15" i="25"/>
  <c r="Y15" i="25"/>
  <c r="W15" i="25"/>
  <c r="U15" i="25"/>
  <c r="T15" i="25"/>
  <c r="R15" i="25"/>
  <c r="P15" i="25"/>
  <c r="O15" i="25"/>
  <c r="M15" i="25"/>
  <c r="K15" i="25"/>
  <c r="J15" i="25"/>
  <c r="H15" i="25"/>
  <c r="F15" i="25"/>
  <c r="E15" i="25"/>
  <c r="C15" i="25"/>
  <c r="AY12" i="25"/>
  <c r="AX12" i="25"/>
  <c r="AV12" i="25"/>
  <c r="AT12" i="25"/>
  <c r="AS12" i="25"/>
  <c r="AQ12" i="25"/>
  <c r="AO12" i="25"/>
  <c r="AN12" i="25"/>
  <c r="AL12" i="25"/>
  <c r="AJ12" i="25"/>
  <c r="AI12" i="25"/>
  <c r="AG12" i="25"/>
  <c r="AE12" i="25"/>
  <c r="AD12" i="25"/>
  <c r="AB12" i="25"/>
  <c r="Z12" i="25"/>
  <c r="Y12" i="25"/>
  <c r="W12" i="25"/>
  <c r="U12" i="25"/>
  <c r="T12" i="25"/>
  <c r="R12" i="25"/>
  <c r="P12" i="25"/>
  <c r="O12" i="25"/>
  <c r="M12" i="25"/>
  <c r="K12" i="25"/>
  <c r="J12" i="25"/>
  <c r="H12" i="25"/>
  <c r="F12" i="25"/>
  <c r="E12" i="25"/>
  <c r="C12" i="25"/>
  <c r="AY11" i="25"/>
  <c r="AX11" i="25"/>
  <c r="AV11" i="25"/>
  <c r="AT11" i="25"/>
  <c r="AS11" i="25"/>
  <c r="AQ11" i="25"/>
  <c r="AO11" i="25"/>
  <c r="AN11" i="25"/>
  <c r="AL11" i="25"/>
  <c r="AJ11" i="25"/>
  <c r="AI11" i="25"/>
  <c r="AG11" i="25"/>
  <c r="AE11" i="25"/>
  <c r="AD11" i="25"/>
  <c r="AB11" i="25"/>
  <c r="Z11" i="25"/>
  <c r="Y11" i="25"/>
  <c r="W11" i="25"/>
  <c r="U11" i="25"/>
  <c r="T11" i="25"/>
  <c r="R11" i="25"/>
  <c r="P11" i="25"/>
  <c r="O11" i="25"/>
  <c r="M11" i="25"/>
  <c r="K11" i="25"/>
  <c r="J11" i="25"/>
  <c r="H11" i="25"/>
  <c r="F11" i="25"/>
  <c r="E11" i="25"/>
  <c r="C11" i="25"/>
  <c r="AY10" i="25"/>
  <c r="AX10" i="25"/>
  <c r="AV10" i="25"/>
  <c r="AT10" i="25"/>
  <c r="AS10" i="25"/>
  <c r="AQ10" i="25"/>
  <c r="AO10" i="25"/>
  <c r="AN10" i="25"/>
  <c r="AL10" i="25"/>
  <c r="AJ10" i="25"/>
  <c r="AI10" i="25"/>
  <c r="AG10" i="25"/>
  <c r="AE10" i="25"/>
  <c r="AD10" i="25"/>
  <c r="AB10" i="25"/>
  <c r="Z10" i="25"/>
  <c r="Y10" i="25"/>
  <c r="W10" i="25"/>
  <c r="U10" i="25"/>
  <c r="T10" i="25"/>
  <c r="R10" i="25"/>
  <c r="P10" i="25"/>
  <c r="O10" i="25"/>
  <c r="M10" i="25"/>
  <c r="K10" i="25"/>
  <c r="J10" i="25"/>
  <c r="H10" i="25"/>
  <c r="F10" i="25"/>
  <c r="E10" i="25"/>
  <c r="C10" i="25"/>
  <c r="AY7" i="25"/>
  <c r="AX7" i="25"/>
  <c r="AV7" i="25"/>
  <c r="AT7" i="25"/>
  <c r="AS7" i="25"/>
  <c r="AQ7" i="25"/>
  <c r="AO7" i="25"/>
  <c r="AN7" i="25"/>
  <c r="AL7" i="25"/>
  <c r="AJ7" i="25"/>
  <c r="AI7" i="25"/>
  <c r="AG7" i="25"/>
  <c r="AE7" i="25"/>
  <c r="AD7" i="25"/>
  <c r="AB7" i="25"/>
  <c r="Z7" i="25"/>
  <c r="Y7" i="25"/>
  <c r="W7" i="25"/>
  <c r="U7" i="25"/>
  <c r="T7" i="25"/>
  <c r="R7" i="25"/>
  <c r="P7" i="25"/>
  <c r="O7" i="25"/>
  <c r="M7" i="25"/>
  <c r="K7" i="25"/>
  <c r="J7" i="25"/>
  <c r="H7" i="25"/>
  <c r="F7" i="25"/>
  <c r="E7" i="25"/>
  <c r="C7" i="25"/>
  <c r="AY6" i="25"/>
  <c r="AX6" i="25"/>
  <c r="AV6" i="25"/>
  <c r="AT6" i="25"/>
  <c r="AS6" i="25"/>
  <c r="AQ6" i="25"/>
  <c r="AO6" i="25"/>
  <c r="AN6" i="25"/>
  <c r="AL6" i="25"/>
  <c r="AJ6" i="25"/>
  <c r="AI6" i="25"/>
  <c r="AG6" i="25"/>
  <c r="AE6" i="25"/>
  <c r="AD6" i="25"/>
  <c r="AB6" i="25"/>
  <c r="Z6" i="25"/>
  <c r="Y6" i="25"/>
  <c r="W6" i="25"/>
  <c r="U6" i="25"/>
  <c r="T6" i="25"/>
  <c r="R6" i="25"/>
  <c r="P6" i="25"/>
  <c r="O6" i="25"/>
  <c r="M6" i="25"/>
  <c r="K6" i="25"/>
  <c r="J6" i="25"/>
  <c r="H6" i="25"/>
  <c r="F6" i="25"/>
  <c r="E6" i="25"/>
  <c r="C6" i="25"/>
  <c r="AY5" i="25"/>
  <c r="AX5" i="25"/>
  <c r="AV5" i="25"/>
  <c r="AT5" i="25"/>
  <c r="AS5" i="25"/>
  <c r="AQ5" i="25"/>
  <c r="AO5" i="25"/>
  <c r="AN5" i="25"/>
  <c r="AL5" i="25"/>
  <c r="AJ5" i="25"/>
  <c r="AI5" i="25"/>
  <c r="AG5" i="25"/>
  <c r="AE5" i="25"/>
  <c r="AD5" i="25"/>
  <c r="AB5" i="25"/>
  <c r="Z5" i="25"/>
  <c r="Y5" i="25"/>
  <c r="W5" i="25"/>
  <c r="U5" i="25"/>
  <c r="T5" i="25"/>
  <c r="R5" i="25"/>
  <c r="P5" i="25"/>
  <c r="O5" i="25"/>
  <c r="M5" i="25"/>
  <c r="K5" i="25"/>
  <c r="J5" i="25"/>
  <c r="H5" i="25"/>
  <c r="F5" i="25"/>
  <c r="E5" i="25"/>
  <c r="C5" i="25"/>
  <c r="V52" i="24"/>
  <c r="V51" i="24"/>
  <c r="W51" i="24"/>
  <c r="W50" i="24"/>
  <c r="W48" i="24"/>
  <c r="W52" i="24"/>
  <c r="V49" i="24"/>
  <c r="W49" i="24"/>
  <c r="V47" i="24"/>
  <c r="V46" i="24"/>
  <c r="W46" i="24"/>
  <c r="W45" i="24"/>
  <c r="W43" i="24"/>
  <c r="W47" i="24"/>
  <c r="V44" i="24"/>
  <c r="W44" i="24"/>
  <c r="V42" i="24"/>
  <c r="V41" i="24"/>
  <c r="W41" i="24"/>
  <c r="W40" i="24"/>
  <c r="W38" i="24"/>
  <c r="W42" i="24"/>
  <c r="V39" i="24"/>
  <c r="W39" i="24"/>
  <c r="V37" i="24"/>
  <c r="V36" i="24"/>
  <c r="W36" i="24"/>
  <c r="W35" i="24"/>
  <c r="W33" i="24"/>
  <c r="W37" i="24"/>
  <c r="V34" i="24"/>
  <c r="W34" i="24"/>
  <c r="V32" i="24"/>
  <c r="V31" i="24"/>
  <c r="W31" i="24"/>
  <c r="W30" i="24"/>
  <c r="W28" i="24"/>
  <c r="W32" i="24"/>
  <c r="V29" i="24"/>
  <c r="W29" i="24"/>
  <c r="V27" i="24"/>
  <c r="V26" i="24"/>
  <c r="W26" i="24"/>
  <c r="W25" i="24"/>
  <c r="W23" i="24"/>
  <c r="W27" i="24"/>
  <c r="V24" i="24"/>
  <c r="W24" i="24"/>
  <c r="V22" i="24"/>
  <c r="V21" i="24"/>
  <c r="W21" i="24"/>
  <c r="W20" i="24"/>
  <c r="W18" i="24"/>
  <c r="W22" i="24"/>
  <c r="V19" i="24"/>
  <c r="W19" i="24"/>
  <c r="V17" i="24"/>
  <c r="V16" i="24"/>
  <c r="W16" i="24"/>
  <c r="W15" i="24"/>
  <c r="W13" i="24"/>
  <c r="W17" i="24"/>
  <c r="V14" i="24"/>
  <c r="W14" i="24"/>
  <c r="V12" i="24"/>
  <c r="V11" i="24"/>
  <c r="W11" i="24"/>
  <c r="W10" i="24"/>
  <c r="W8" i="24"/>
  <c r="W12" i="24"/>
  <c r="V9" i="24"/>
  <c r="W9" i="24"/>
  <c r="V7" i="24"/>
  <c r="V6" i="24"/>
  <c r="W6" i="24"/>
  <c r="W5" i="24"/>
  <c r="W3" i="24"/>
  <c r="W7" i="24"/>
  <c r="V4" i="24"/>
  <c r="W4" i="24"/>
  <c r="Q52" i="24"/>
  <c r="Q51" i="24"/>
  <c r="R51" i="24"/>
  <c r="R50" i="24"/>
  <c r="Q49" i="24"/>
  <c r="R49" i="24"/>
  <c r="R48" i="24"/>
  <c r="Q47" i="24"/>
  <c r="Q46" i="24"/>
  <c r="R46" i="24"/>
  <c r="R45" i="24"/>
  <c r="R43" i="24"/>
  <c r="R47" i="24"/>
  <c r="Q44" i="24"/>
  <c r="R44" i="24"/>
  <c r="Q42" i="24"/>
  <c r="Q41" i="24"/>
  <c r="R41" i="24"/>
  <c r="R40" i="24"/>
  <c r="Q39" i="24"/>
  <c r="R39" i="24"/>
  <c r="R38" i="24"/>
  <c r="Q37" i="24"/>
  <c r="Q36" i="24"/>
  <c r="R36" i="24"/>
  <c r="R35" i="24"/>
  <c r="Q34" i="24"/>
  <c r="R34" i="24"/>
  <c r="R33" i="24"/>
  <c r="Q32" i="24"/>
  <c r="Q31" i="24"/>
  <c r="R31" i="24"/>
  <c r="R30" i="24"/>
  <c r="Q29" i="24"/>
  <c r="R29" i="24"/>
  <c r="R28" i="24"/>
  <c r="Q27" i="24"/>
  <c r="Q26" i="24"/>
  <c r="R26" i="24"/>
  <c r="R25" i="24"/>
  <c r="R23" i="24"/>
  <c r="R27" i="24"/>
  <c r="Q24" i="24"/>
  <c r="R24" i="24"/>
  <c r="Q22" i="24"/>
  <c r="Q21" i="24"/>
  <c r="R21" i="24"/>
  <c r="R20" i="24"/>
  <c r="Q19" i="24"/>
  <c r="R19" i="24"/>
  <c r="R18" i="24"/>
  <c r="Q17" i="24"/>
  <c r="Q16" i="24"/>
  <c r="R16" i="24"/>
  <c r="R15" i="24"/>
  <c r="Q14" i="24"/>
  <c r="R14" i="24"/>
  <c r="R13" i="24"/>
  <c r="Q12" i="24"/>
  <c r="Q11" i="24"/>
  <c r="R11" i="24"/>
  <c r="R10" i="24"/>
  <c r="Q9" i="24"/>
  <c r="R9" i="24"/>
  <c r="R8" i="24"/>
  <c r="Q7" i="24"/>
  <c r="Q6" i="24"/>
  <c r="R6" i="24"/>
  <c r="R5" i="24"/>
  <c r="R3" i="24"/>
  <c r="R7" i="24"/>
  <c r="Q4" i="24"/>
  <c r="R4" i="24"/>
  <c r="L52" i="24"/>
  <c r="L51" i="24"/>
  <c r="M51" i="24"/>
  <c r="M50" i="24"/>
  <c r="L49" i="24"/>
  <c r="M49" i="24"/>
  <c r="M48" i="24"/>
  <c r="L47" i="24"/>
  <c r="L46" i="24"/>
  <c r="M46" i="24"/>
  <c r="M45" i="24"/>
  <c r="L44" i="24"/>
  <c r="M44" i="24"/>
  <c r="M43" i="24"/>
  <c r="L42" i="24"/>
  <c r="L41" i="24"/>
  <c r="M41" i="24"/>
  <c r="M40" i="24"/>
  <c r="L39" i="24"/>
  <c r="M39" i="24"/>
  <c r="M38" i="24"/>
  <c r="L37" i="24"/>
  <c r="L36" i="24"/>
  <c r="M36" i="24"/>
  <c r="M35" i="24"/>
  <c r="L34" i="24"/>
  <c r="M34" i="24"/>
  <c r="M33" i="24"/>
  <c r="L32" i="24"/>
  <c r="L31" i="24"/>
  <c r="M31" i="24"/>
  <c r="M30" i="24"/>
  <c r="L29" i="24"/>
  <c r="M29" i="24"/>
  <c r="M28" i="24"/>
  <c r="L27" i="24"/>
  <c r="L26" i="24"/>
  <c r="M26" i="24"/>
  <c r="M25" i="24"/>
  <c r="L24" i="24"/>
  <c r="M24" i="24"/>
  <c r="M23" i="24"/>
  <c r="L22" i="24"/>
  <c r="L21" i="24"/>
  <c r="M21" i="24"/>
  <c r="M20" i="24"/>
  <c r="M18" i="24"/>
  <c r="M22" i="24"/>
  <c r="L19" i="24"/>
  <c r="M19" i="24"/>
  <c r="L17" i="24"/>
  <c r="L16" i="24"/>
  <c r="M16" i="24"/>
  <c r="M15" i="24"/>
  <c r="L14" i="24"/>
  <c r="M14" i="24"/>
  <c r="M13" i="24"/>
  <c r="L12" i="24"/>
  <c r="L11" i="24"/>
  <c r="M11" i="24"/>
  <c r="M10" i="24"/>
  <c r="L9" i="24"/>
  <c r="M9" i="24"/>
  <c r="M8" i="24"/>
  <c r="L7" i="24"/>
  <c r="L6" i="24"/>
  <c r="M6" i="24"/>
  <c r="M5" i="24"/>
  <c r="L4" i="24"/>
  <c r="M4" i="24"/>
  <c r="M3" i="24"/>
  <c r="G52" i="24"/>
  <c r="G51" i="24"/>
  <c r="H51" i="24"/>
  <c r="H50" i="24"/>
  <c r="G49" i="24"/>
  <c r="H49" i="24"/>
  <c r="H48" i="24"/>
  <c r="G47" i="24"/>
  <c r="G46" i="24"/>
  <c r="H46" i="24"/>
  <c r="H45" i="24"/>
  <c r="G44" i="24"/>
  <c r="H44" i="24"/>
  <c r="H43" i="24"/>
  <c r="G42" i="24"/>
  <c r="G41" i="24"/>
  <c r="H41" i="24"/>
  <c r="H40" i="24"/>
  <c r="G39" i="24"/>
  <c r="H39" i="24"/>
  <c r="H38" i="24"/>
  <c r="G37" i="24"/>
  <c r="G36" i="24"/>
  <c r="H36" i="24"/>
  <c r="H35" i="24"/>
  <c r="G34" i="24"/>
  <c r="H34" i="24"/>
  <c r="H33" i="24"/>
  <c r="G32" i="24"/>
  <c r="G31" i="24"/>
  <c r="H31" i="24"/>
  <c r="H30" i="24"/>
  <c r="G29" i="24"/>
  <c r="H29" i="24"/>
  <c r="H28" i="24"/>
  <c r="G27" i="24"/>
  <c r="G26" i="24"/>
  <c r="H26" i="24"/>
  <c r="H25" i="24"/>
  <c r="G24" i="24"/>
  <c r="H24" i="24"/>
  <c r="H23" i="24"/>
  <c r="G22" i="24"/>
  <c r="G21" i="24"/>
  <c r="H21" i="24"/>
  <c r="H20" i="24"/>
  <c r="G19" i="24"/>
  <c r="H19" i="24"/>
  <c r="H18" i="24"/>
  <c r="G17" i="24"/>
  <c r="G16" i="24"/>
  <c r="H16" i="24"/>
  <c r="H15" i="24"/>
  <c r="G14" i="24"/>
  <c r="H14" i="24"/>
  <c r="H13" i="24"/>
  <c r="G12" i="24"/>
  <c r="G11" i="24"/>
  <c r="H11" i="24"/>
  <c r="H10" i="24"/>
  <c r="G9" i="24"/>
  <c r="H9" i="24"/>
  <c r="H8" i="24"/>
  <c r="G7" i="24"/>
  <c r="G6" i="24"/>
  <c r="H6" i="24"/>
  <c r="H5" i="24"/>
  <c r="G4" i="24"/>
  <c r="H4" i="24"/>
  <c r="H3" i="24"/>
  <c r="I60" i="24"/>
  <c r="I59" i="24"/>
  <c r="I58" i="24"/>
  <c r="I57" i="24"/>
  <c r="I56" i="24"/>
  <c r="X52" i="24"/>
  <c r="U52" i="24"/>
  <c r="T52" i="24"/>
  <c r="S52" i="24"/>
  <c r="P52" i="24"/>
  <c r="O52" i="24"/>
  <c r="N52" i="24"/>
  <c r="K52" i="24"/>
  <c r="J52" i="24"/>
  <c r="I52" i="24"/>
  <c r="F52" i="24"/>
  <c r="E52" i="24"/>
  <c r="D52" i="24"/>
  <c r="X51" i="24"/>
  <c r="Y51" i="24"/>
  <c r="U51" i="24"/>
  <c r="T51" i="24"/>
  <c r="S51" i="24"/>
  <c r="P51" i="24"/>
  <c r="O51" i="24"/>
  <c r="N51" i="24"/>
  <c r="K51" i="24"/>
  <c r="J51" i="24"/>
  <c r="I51" i="24"/>
  <c r="F51" i="24"/>
  <c r="E51" i="24"/>
  <c r="D51" i="24"/>
  <c r="Y50" i="24"/>
  <c r="X49" i="24"/>
  <c r="Y49" i="24"/>
  <c r="U49" i="24"/>
  <c r="T49" i="24"/>
  <c r="S49" i="24"/>
  <c r="P49" i="24"/>
  <c r="O49" i="24"/>
  <c r="N49" i="24"/>
  <c r="K49" i="24"/>
  <c r="J49" i="24"/>
  <c r="I49" i="24"/>
  <c r="F49" i="24"/>
  <c r="E49" i="24"/>
  <c r="D49" i="24"/>
  <c r="Y48" i="24"/>
  <c r="X47" i="24"/>
  <c r="U47" i="24"/>
  <c r="T47" i="24"/>
  <c r="S47" i="24"/>
  <c r="P47" i="24"/>
  <c r="O47" i="24"/>
  <c r="N47" i="24"/>
  <c r="K47" i="24"/>
  <c r="J47" i="24"/>
  <c r="I47" i="24"/>
  <c r="F47" i="24"/>
  <c r="E47" i="24"/>
  <c r="D47" i="24"/>
  <c r="X46" i="24"/>
  <c r="Y46" i="24"/>
  <c r="U46" i="24"/>
  <c r="T46" i="24"/>
  <c r="S46" i="24"/>
  <c r="P46" i="24"/>
  <c r="O46" i="24"/>
  <c r="N46" i="24"/>
  <c r="K46" i="24"/>
  <c r="J46" i="24"/>
  <c r="I46" i="24"/>
  <c r="F46" i="24"/>
  <c r="E46" i="24"/>
  <c r="D46" i="24"/>
  <c r="Y45" i="24"/>
  <c r="X44" i="24"/>
  <c r="Y44" i="24"/>
  <c r="U44" i="24"/>
  <c r="T44" i="24"/>
  <c r="S44" i="24"/>
  <c r="P44" i="24"/>
  <c r="O44" i="24"/>
  <c r="N44" i="24"/>
  <c r="K44" i="24"/>
  <c r="J44" i="24"/>
  <c r="I44" i="24"/>
  <c r="F44" i="24"/>
  <c r="E44" i="24"/>
  <c r="D44" i="24"/>
  <c r="Y43" i="24"/>
  <c r="X42" i="24"/>
  <c r="U42" i="24"/>
  <c r="T42" i="24"/>
  <c r="S42" i="24"/>
  <c r="P42" i="24"/>
  <c r="O42" i="24"/>
  <c r="N42" i="24"/>
  <c r="K42" i="24"/>
  <c r="J42" i="24"/>
  <c r="I42" i="24"/>
  <c r="F42" i="24"/>
  <c r="E42" i="24"/>
  <c r="D42" i="24"/>
  <c r="X41" i="24"/>
  <c r="Y41" i="24"/>
  <c r="U41" i="24"/>
  <c r="T41" i="24"/>
  <c r="S41" i="24"/>
  <c r="P41" i="24"/>
  <c r="O41" i="24"/>
  <c r="N41" i="24"/>
  <c r="K41" i="24"/>
  <c r="J41" i="24"/>
  <c r="I41" i="24"/>
  <c r="F41" i="24"/>
  <c r="E41" i="24"/>
  <c r="D41" i="24"/>
  <c r="Y40" i="24"/>
  <c r="X39" i="24"/>
  <c r="Y39" i="24"/>
  <c r="U39" i="24"/>
  <c r="T39" i="24"/>
  <c r="S39" i="24"/>
  <c r="P39" i="24"/>
  <c r="O39" i="24"/>
  <c r="N39" i="24"/>
  <c r="K39" i="24"/>
  <c r="J39" i="24"/>
  <c r="I39" i="24"/>
  <c r="F39" i="24"/>
  <c r="E39" i="24"/>
  <c r="D39" i="24"/>
  <c r="Y38" i="24"/>
  <c r="X37" i="24"/>
  <c r="U37" i="24"/>
  <c r="T37" i="24"/>
  <c r="S37" i="24"/>
  <c r="P37" i="24"/>
  <c r="O37" i="24"/>
  <c r="N37" i="24"/>
  <c r="K37" i="24"/>
  <c r="J37" i="24"/>
  <c r="I37" i="24"/>
  <c r="F37" i="24"/>
  <c r="E37" i="24"/>
  <c r="D37" i="24"/>
  <c r="X36" i="24"/>
  <c r="Y36" i="24"/>
  <c r="U36" i="24"/>
  <c r="T36" i="24"/>
  <c r="S36" i="24"/>
  <c r="P36" i="24"/>
  <c r="O36" i="24"/>
  <c r="N36" i="24"/>
  <c r="K36" i="24"/>
  <c r="J36" i="24"/>
  <c r="I36" i="24"/>
  <c r="F36" i="24"/>
  <c r="E36" i="24"/>
  <c r="D36" i="24"/>
  <c r="Y35" i="24"/>
  <c r="X34" i="24"/>
  <c r="Y34" i="24"/>
  <c r="U34" i="24"/>
  <c r="T34" i="24"/>
  <c r="S34" i="24"/>
  <c r="P34" i="24"/>
  <c r="O34" i="24"/>
  <c r="N34" i="24"/>
  <c r="K34" i="24"/>
  <c r="J34" i="24"/>
  <c r="I34" i="24"/>
  <c r="F34" i="24"/>
  <c r="E34" i="24"/>
  <c r="D34" i="24"/>
  <c r="Y33" i="24"/>
  <c r="X32" i="24"/>
  <c r="U32" i="24"/>
  <c r="T32" i="24"/>
  <c r="S32" i="24"/>
  <c r="P32" i="24"/>
  <c r="O32" i="24"/>
  <c r="N32" i="24"/>
  <c r="K32" i="24"/>
  <c r="J32" i="24"/>
  <c r="I32" i="24"/>
  <c r="F32" i="24"/>
  <c r="E32" i="24"/>
  <c r="D32" i="24"/>
  <c r="X31" i="24"/>
  <c r="Y31" i="24"/>
  <c r="U31" i="24"/>
  <c r="T31" i="24"/>
  <c r="S31" i="24"/>
  <c r="P31" i="24"/>
  <c r="O31" i="24"/>
  <c r="N31" i="24"/>
  <c r="K31" i="24"/>
  <c r="J31" i="24"/>
  <c r="I31" i="24"/>
  <c r="F31" i="24"/>
  <c r="E31" i="24"/>
  <c r="D31" i="24"/>
  <c r="Y30" i="24"/>
  <c r="X29" i="24"/>
  <c r="Y29" i="24"/>
  <c r="U29" i="24"/>
  <c r="T29" i="24"/>
  <c r="S29" i="24"/>
  <c r="P29" i="24"/>
  <c r="O29" i="24"/>
  <c r="N29" i="24"/>
  <c r="K29" i="24"/>
  <c r="J29" i="24"/>
  <c r="I29" i="24"/>
  <c r="F29" i="24"/>
  <c r="E29" i="24"/>
  <c r="D29" i="24"/>
  <c r="Y28" i="24"/>
  <c r="X27" i="24"/>
  <c r="U27" i="24"/>
  <c r="T27" i="24"/>
  <c r="S27" i="24"/>
  <c r="P27" i="24"/>
  <c r="O27" i="24"/>
  <c r="N27" i="24"/>
  <c r="K27" i="24"/>
  <c r="J27" i="24"/>
  <c r="I27" i="24"/>
  <c r="F27" i="24"/>
  <c r="E27" i="24"/>
  <c r="D27" i="24"/>
  <c r="X26" i="24"/>
  <c r="Y26" i="24"/>
  <c r="U26" i="24"/>
  <c r="T26" i="24"/>
  <c r="S26" i="24"/>
  <c r="P26" i="24"/>
  <c r="O26" i="24"/>
  <c r="N26" i="24"/>
  <c r="K26" i="24"/>
  <c r="J26" i="24"/>
  <c r="I26" i="24"/>
  <c r="F26" i="24"/>
  <c r="E26" i="24"/>
  <c r="D26" i="24"/>
  <c r="Y25" i="24"/>
  <c r="X24" i="24"/>
  <c r="Y24" i="24"/>
  <c r="U24" i="24"/>
  <c r="T24" i="24"/>
  <c r="S24" i="24"/>
  <c r="P24" i="24"/>
  <c r="O24" i="24"/>
  <c r="N24" i="24"/>
  <c r="K24" i="24"/>
  <c r="J24" i="24"/>
  <c r="I24" i="24"/>
  <c r="F24" i="24"/>
  <c r="E24" i="24"/>
  <c r="D24" i="24"/>
  <c r="Y23" i="24"/>
  <c r="X22" i="24"/>
  <c r="U22" i="24"/>
  <c r="T22" i="24"/>
  <c r="S22" i="24"/>
  <c r="P22" i="24"/>
  <c r="O22" i="24"/>
  <c r="N22" i="24"/>
  <c r="K22" i="24"/>
  <c r="J22" i="24"/>
  <c r="I22" i="24"/>
  <c r="F22" i="24"/>
  <c r="E22" i="24"/>
  <c r="D22" i="24"/>
  <c r="X21" i="24"/>
  <c r="Y21" i="24"/>
  <c r="U21" i="24"/>
  <c r="T21" i="24"/>
  <c r="S21" i="24"/>
  <c r="P21" i="24"/>
  <c r="O21" i="24"/>
  <c r="N21" i="24"/>
  <c r="K21" i="24"/>
  <c r="J21" i="24"/>
  <c r="I21" i="24"/>
  <c r="F21" i="24"/>
  <c r="E21" i="24"/>
  <c r="D21" i="24"/>
  <c r="Y20" i="24"/>
  <c r="X19" i="24"/>
  <c r="Y19" i="24"/>
  <c r="U19" i="24"/>
  <c r="T19" i="24"/>
  <c r="S19" i="24"/>
  <c r="P19" i="24"/>
  <c r="O19" i="24"/>
  <c r="N19" i="24"/>
  <c r="K19" i="24"/>
  <c r="J19" i="24"/>
  <c r="I19" i="24"/>
  <c r="F19" i="24"/>
  <c r="E19" i="24"/>
  <c r="D19" i="24"/>
  <c r="Y18" i="24"/>
  <c r="X17" i="24"/>
  <c r="U17" i="24"/>
  <c r="T17" i="24"/>
  <c r="S17" i="24"/>
  <c r="P17" i="24"/>
  <c r="O17" i="24"/>
  <c r="N17" i="24"/>
  <c r="K17" i="24"/>
  <c r="J17" i="24"/>
  <c r="I17" i="24"/>
  <c r="F17" i="24"/>
  <c r="E17" i="24"/>
  <c r="D17" i="24"/>
  <c r="X16" i="24"/>
  <c r="Y16" i="24"/>
  <c r="U16" i="24"/>
  <c r="T16" i="24"/>
  <c r="S16" i="24"/>
  <c r="P16" i="24"/>
  <c r="O16" i="24"/>
  <c r="N16" i="24"/>
  <c r="K16" i="24"/>
  <c r="J16" i="24"/>
  <c r="I16" i="24"/>
  <c r="F16" i="24"/>
  <c r="E16" i="24"/>
  <c r="D16" i="24"/>
  <c r="Y15" i="24"/>
  <c r="X14" i="24"/>
  <c r="Y14" i="24"/>
  <c r="U14" i="24"/>
  <c r="T14" i="24"/>
  <c r="S14" i="24"/>
  <c r="P14" i="24"/>
  <c r="O14" i="24"/>
  <c r="N14" i="24"/>
  <c r="K14" i="24"/>
  <c r="J14" i="24"/>
  <c r="I14" i="24"/>
  <c r="F14" i="24"/>
  <c r="E14" i="24"/>
  <c r="D14" i="24"/>
  <c r="Y13" i="24"/>
  <c r="X12" i="24"/>
  <c r="U12" i="24"/>
  <c r="T12" i="24"/>
  <c r="S12" i="24"/>
  <c r="P12" i="24"/>
  <c r="O12" i="24"/>
  <c r="N12" i="24"/>
  <c r="K12" i="24"/>
  <c r="J12" i="24"/>
  <c r="I12" i="24"/>
  <c r="F12" i="24"/>
  <c r="E12" i="24"/>
  <c r="D12" i="24"/>
  <c r="X11" i="24"/>
  <c r="Y11" i="24"/>
  <c r="U11" i="24"/>
  <c r="T11" i="24"/>
  <c r="S11" i="24"/>
  <c r="P11" i="24"/>
  <c r="O11" i="24"/>
  <c r="N11" i="24"/>
  <c r="K11" i="24"/>
  <c r="J11" i="24"/>
  <c r="I11" i="24"/>
  <c r="F11" i="24"/>
  <c r="E11" i="24"/>
  <c r="D11" i="24"/>
  <c r="Y10" i="24"/>
  <c r="X9" i="24"/>
  <c r="Y9" i="24"/>
  <c r="U9" i="24"/>
  <c r="T9" i="24"/>
  <c r="S9" i="24"/>
  <c r="P9" i="24"/>
  <c r="O9" i="24"/>
  <c r="N9" i="24"/>
  <c r="K9" i="24"/>
  <c r="J9" i="24"/>
  <c r="I9" i="24"/>
  <c r="F9" i="24"/>
  <c r="E9" i="24"/>
  <c r="D9" i="24"/>
  <c r="Y8" i="24"/>
  <c r="X7" i="24"/>
  <c r="U7" i="24"/>
  <c r="T7" i="24"/>
  <c r="S7" i="24"/>
  <c r="P7" i="24"/>
  <c r="O7" i="24"/>
  <c r="N7" i="24"/>
  <c r="K7" i="24"/>
  <c r="J7" i="24"/>
  <c r="I7" i="24"/>
  <c r="F7" i="24"/>
  <c r="E7" i="24"/>
  <c r="D7" i="24"/>
  <c r="X6" i="24"/>
  <c r="Y6" i="24"/>
  <c r="U6" i="24"/>
  <c r="T6" i="24"/>
  <c r="S6" i="24"/>
  <c r="P6" i="24"/>
  <c r="O6" i="24"/>
  <c r="N6" i="24"/>
  <c r="K6" i="24"/>
  <c r="J6" i="24"/>
  <c r="I6" i="24"/>
  <c r="F6" i="24"/>
  <c r="E6" i="24"/>
  <c r="D6" i="24"/>
  <c r="Y5" i="24"/>
  <c r="X4" i="24"/>
  <c r="Y4" i="24"/>
  <c r="U4" i="24"/>
  <c r="T4" i="24"/>
  <c r="S4" i="24"/>
  <c r="P4" i="24"/>
  <c r="O4" i="24"/>
  <c r="N4" i="24"/>
  <c r="K4" i="24"/>
  <c r="J4" i="24"/>
  <c r="I4" i="24"/>
  <c r="F4" i="24"/>
  <c r="E4" i="24"/>
  <c r="D4" i="24"/>
  <c r="Y3" i="24"/>
  <c r="M12" i="24"/>
  <c r="R17" i="24"/>
  <c r="R37" i="24"/>
  <c r="R12" i="24"/>
  <c r="R22" i="24"/>
  <c r="R32" i="24"/>
  <c r="R42" i="24"/>
  <c r="R52" i="24"/>
  <c r="M32" i="24"/>
  <c r="M42" i="24"/>
  <c r="M52" i="24"/>
  <c r="Y22" i="24"/>
  <c r="M7" i="24"/>
  <c r="M17" i="24"/>
  <c r="M27" i="24"/>
  <c r="M37" i="24"/>
  <c r="M47" i="24"/>
  <c r="Y32" i="24"/>
  <c r="Y12" i="24"/>
  <c r="Y17" i="24"/>
  <c r="Y37" i="24"/>
  <c r="Y47" i="24"/>
  <c r="H12" i="24"/>
  <c r="H22" i="24"/>
  <c r="H32" i="24"/>
  <c r="H42" i="24"/>
  <c r="H52" i="24"/>
  <c r="Y7" i="24"/>
  <c r="Y27" i="24"/>
  <c r="Y42" i="24"/>
  <c r="Y52" i="24"/>
  <c r="H7" i="24"/>
  <c r="H17" i="24"/>
  <c r="H27" i="24"/>
  <c r="H37" i="24"/>
  <c r="H47" i="24"/>
  <c r="AY101" i="23"/>
  <c r="AX101" i="23"/>
  <c r="AV101" i="23"/>
  <c r="AT101" i="23"/>
  <c r="AS101" i="23"/>
  <c r="AQ101" i="23"/>
  <c r="AO101" i="23"/>
  <c r="AN101" i="23"/>
  <c r="AL101" i="23"/>
  <c r="AJ101" i="23"/>
  <c r="AI101" i="23"/>
  <c r="AG101" i="23"/>
  <c r="AE101" i="23"/>
  <c r="AD101" i="23"/>
  <c r="AB101" i="23"/>
  <c r="Z101" i="23"/>
  <c r="Y101" i="23"/>
  <c r="W101" i="23"/>
  <c r="U101" i="23"/>
  <c r="T101" i="23"/>
  <c r="R101" i="23"/>
  <c r="P101" i="23"/>
  <c r="O101" i="23"/>
  <c r="M101" i="23"/>
  <c r="K101" i="23"/>
  <c r="J101" i="23"/>
  <c r="H101" i="23"/>
  <c r="F101" i="23"/>
  <c r="E101" i="23"/>
  <c r="C101" i="23"/>
  <c r="AY100" i="23"/>
  <c r="AX100" i="23"/>
  <c r="AV100" i="23"/>
  <c r="AT100" i="23"/>
  <c r="AS100" i="23"/>
  <c r="AQ100" i="23"/>
  <c r="AO100" i="23"/>
  <c r="AN100" i="23"/>
  <c r="AL100" i="23"/>
  <c r="AJ100" i="23"/>
  <c r="AI100" i="23"/>
  <c r="AG100" i="23"/>
  <c r="AE100" i="23"/>
  <c r="AD100" i="23"/>
  <c r="AB100" i="23"/>
  <c r="Z100" i="23"/>
  <c r="Y100" i="23"/>
  <c r="W100" i="23"/>
  <c r="U100" i="23"/>
  <c r="T100" i="23"/>
  <c r="R100" i="23"/>
  <c r="P100" i="23"/>
  <c r="O100" i="23"/>
  <c r="M100" i="23"/>
  <c r="K100" i="23"/>
  <c r="J100" i="23"/>
  <c r="H100" i="23"/>
  <c r="F100" i="23"/>
  <c r="E100" i="23"/>
  <c r="C100" i="23"/>
  <c r="AY99" i="23"/>
  <c r="AX99" i="23"/>
  <c r="AV99" i="23"/>
  <c r="AT99" i="23"/>
  <c r="AS99" i="23"/>
  <c r="AQ99" i="23"/>
  <c r="AO99" i="23"/>
  <c r="AN99" i="23"/>
  <c r="AL99" i="23"/>
  <c r="AJ99" i="23"/>
  <c r="AI99" i="23"/>
  <c r="AG99" i="23"/>
  <c r="AE99" i="23"/>
  <c r="AD99" i="23"/>
  <c r="AB99" i="23"/>
  <c r="Z99" i="23"/>
  <c r="Y99" i="23"/>
  <c r="W99" i="23"/>
  <c r="U99" i="23"/>
  <c r="T99" i="23"/>
  <c r="R99" i="23"/>
  <c r="P99" i="23"/>
  <c r="O99" i="23"/>
  <c r="M99" i="23"/>
  <c r="K99" i="23"/>
  <c r="J99" i="23"/>
  <c r="H99" i="23"/>
  <c r="F99" i="23"/>
  <c r="E99" i="23"/>
  <c r="C99" i="23"/>
  <c r="AY98" i="23"/>
  <c r="AX98" i="23"/>
  <c r="AV98" i="23"/>
  <c r="AT98" i="23"/>
  <c r="AS98" i="23"/>
  <c r="AQ98" i="23"/>
  <c r="AO98" i="23"/>
  <c r="AN98" i="23"/>
  <c r="AL98" i="23"/>
  <c r="AJ98" i="23"/>
  <c r="AI98" i="23"/>
  <c r="AG98" i="23"/>
  <c r="AE98" i="23"/>
  <c r="AD98" i="23"/>
  <c r="AB98" i="23"/>
  <c r="Z98" i="23"/>
  <c r="Y98" i="23"/>
  <c r="W98" i="23"/>
  <c r="U98" i="23"/>
  <c r="T98" i="23"/>
  <c r="R98" i="23"/>
  <c r="P98" i="23"/>
  <c r="O98" i="23"/>
  <c r="M98" i="23"/>
  <c r="K98" i="23"/>
  <c r="J98" i="23"/>
  <c r="H98" i="23"/>
  <c r="F98" i="23"/>
  <c r="E98" i="23"/>
  <c r="C98" i="23"/>
  <c r="AY97" i="23"/>
  <c r="AX97" i="23"/>
  <c r="AV97" i="23"/>
  <c r="AT97" i="23"/>
  <c r="AS97" i="23"/>
  <c r="AQ97" i="23"/>
  <c r="AO97" i="23"/>
  <c r="AN97" i="23"/>
  <c r="AL97" i="23"/>
  <c r="AJ97" i="23"/>
  <c r="AI97" i="23"/>
  <c r="AG97" i="23"/>
  <c r="AE97" i="23"/>
  <c r="AD97" i="23"/>
  <c r="AB97" i="23"/>
  <c r="Z97" i="23"/>
  <c r="Y97" i="23"/>
  <c r="W97" i="23"/>
  <c r="U97" i="23"/>
  <c r="T97" i="23"/>
  <c r="R97" i="23"/>
  <c r="P97" i="23"/>
  <c r="O97" i="23"/>
  <c r="M97" i="23"/>
  <c r="K97" i="23"/>
  <c r="J97" i="23"/>
  <c r="H97" i="23"/>
  <c r="F97" i="23"/>
  <c r="E97" i="23"/>
  <c r="C97" i="23"/>
  <c r="AY96" i="23"/>
  <c r="AX96" i="23"/>
  <c r="AV96" i="23"/>
  <c r="AT96" i="23"/>
  <c r="AS96" i="23"/>
  <c r="AQ96" i="23"/>
  <c r="AO96" i="23"/>
  <c r="AN96" i="23"/>
  <c r="AL96" i="23"/>
  <c r="AJ96" i="23"/>
  <c r="AI96" i="23"/>
  <c r="AG96" i="23"/>
  <c r="AE96" i="23"/>
  <c r="AD96" i="23"/>
  <c r="AB96" i="23"/>
  <c r="Z96" i="23"/>
  <c r="Y96" i="23"/>
  <c r="W96" i="23"/>
  <c r="U96" i="23"/>
  <c r="T96" i="23"/>
  <c r="R96" i="23"/>
  <c r="P96" i="23"/>
  <c r="O96" i="23"/>
  <c r="M96" i="23"/>
  <c r="K96" i="23"/>
  <c r="J96" i="23"/>
  <c r="H96" i="23"/>
  <c r="F96" i="23"/>
  <c r="E96" i="23"/>
  <c r="C96" i="23"/>
  <c r="AY95" i="23"/>
  <c r="AX95" i="23"/>
  <c r="AV95" i="23"/>
  <c r="AT95" i="23"/>
  <c r="AS95" i="23"/>
  <c r="AQ95" i="23"/>
  <c r="AO95" i="23"/>
  <c r="AN95" i="23"/>
  <c r="AL95" i="23"/>
  <c r="AJ95" i="23"/>
  <c r="AI95" i="23"/>
  <c r="AG95" i="23"/>
  <c r="AE95" i="23"/>
  <c r="AD95" i="23"/>
  <c r="AB95" i="23"/>
  <c r="Z95" i="23"/>
  <c r="Y95" i="23"/>
  <c r="W95" i="23"/>
  <c r="U95" i="23"/>
  <c r="T95" i="23"/>
  <c r="R95" i="23"/>
  <c r="P95" i="23"/>
  <c r="O95" i="23"/>
  <c r="M95" i="23"/>
  <c r="K95" i="23"/>
  <c r="J95" i="23"/>
  <c r="H95" i="23"/>
  <c r="F95" i="23"/>
  <c r="E95" i="23"/>
  <c r="C95" i="23"/>
  <c r="AY94" i="23"/>
  <c r="AX94" i="23"/>
  <c r="AV94" i="23"/>
  <c r="AT94" i="23"/>
  <c r="AS94" i="23"/>
  <c r="AQ94" i="23"/>
  <c r="AO94" i="23"/>
  <c r="AN94" i="23"/>
  <c r="AL94" i="23"/>
  <c r="AJ94" i="23"/>
  <c r="AI94" i="23"/>
  <c r="AG94" i="23"/>
  <c r="AE94" i="23"/>
  <c r="AD94" i="23"/>
  <c r="AB94" i="23"/>
  <c r="Z94" i="23"/>
  <c r="Y94" i="23"/>
  <c r="W94" i="23"/>
  <c r="U94" i="23"/>
  <c r="T94" i="23"/>
  <c r="R94" i="23"/>
  <c r="P94" i="23"/>
  <c r="O94" i="23"/>
  <c r="M94" i="23"/>
  <c r="K94" i="23"/>
  <c r="J94" i="23"/>
  <c r="H94" i="23"/>
  <c r="F94" i="23"/>
  <c r="E94" i="23"/>
  <c r="C94" i="23"/>
  <c r="AY93" i="23"/>
  <c r="AX93" i="23"/>
  <c r="AV93" i="23"/>
  <c r="AT93" i="23"/>
  <c r="AS93" i="23"/>
  <c r="AQ93" i="23"/>
  <c r="AO93" i="23"/>
  <c r="AN93" i="23"/>
  <c r="AL93" i="23"/>
  <c r="AJ93" i="23"/>
  <c r="AI93" i="23"/>
  <c r="AG93" i="23"/>
  <c r="AE93" i="23"/>
  <c r="AD93" i="23"/>
  <c r="AB93" i="23"/>
  <c r="Z93" i="23"/>
  <c r="Y93" i="23"/>
  <c r="W93" i="23"/>
  <c r="U93" i="23"/>
  <c r="T93" i="23"/>
  <c r="R93" i="23"/>
  <c r="P93" i="23"/>
  <c r="O93" i="23"/>
  <c r="M93" i="23"/>
  <c r="K93" i="23"/>
  <c r="J93" i="23"/>
  <c r="H93" i="23"/>
  <c r="F93" i="23"/>
  <c r="E93" i="23"/>
  <c r="C93" i="23"/>
  <c r="AY92" i="23"/>
  <c r="AX92" i="23"/>
  <c r="AV92" i="23"/>
  <c r="AT92" i="23"/>
  <c r="AS92" i="23"/>
  <c r="AQ92" i="23"/>
  <c r="AO92" i="23"/>
  <c r="AN92" i="23"/>
  <c r="AL92" i="23"/>
  <c r="AJ92" i="23"/>
  <c r="AI92" i="23"/>
  <c r="AG92" i="23"/>
  <c r="AE92" i="23"/>
  <c r="AD92" i="23"/>
  <c r="AB92" i="23"/>
  <c r="Z92" i="23"/>
  <c r="Y92" i="23"/>
  <c r="W92" i="23"/>
  <c r="U92" i="23"/>
  <c r="T92" i="23"/>
  <c r="R92" i="23"/>
  <c r="P92" i="23"/>
  <c r="O92" i="23"/>
  <c r="M92" i="23"/>
  <c r="K92" i="23"/>
  <c r="J92" i="23"/>
  <c r="H92" i="23"/>
  <c r="F92" i="23"/>
  <c r="E92" i="23"/>
  <c r="C92" i="23"/>
  <c r="AY91" i="23"/>
  <c r="AX91" i="23"/>
  <c r="AV91" i="23"/>
  <c r="AT91" i="23"/>
  <c r="AS91" i="23"/>
  <c r="AQ91" i="23"/>
  <c r="AO91" i="23"/>
  <c r="AN91" i="23"/>
  <c r="AL91" i="23"/>
  <c r="AJ91" i="23"/>
  <c r="AI91" i="23"/>
  <c r="AG91" i="23"/>
  <c r="AE91" i="23"/>
  <c r="AD91" i="23"/>
  <c r="AB91" i="23"/>
  <c r="Z91" i="23"/>
  <c r="Y91" i="23"/>
  <c r="W91" i="23"/>
  <c r="U91" i="23"/>
  <c r="T91" i="23"/>
  <c r="R91" i="23"/>
  <c r="P91" i="23"/>
  <c r="O91" i="23"/>
  <c r="M91" i="23"/>
  <c r="K91" i="23"/>
  <c r="J91" i="23"/>
  <c r="H91" i="23"/>
  <c r="F91" i="23"/>
  <c r="E91" i="23"/>
  <c r="C91" i="23"/>
  <c r="AY90" i="23"/>
  <c r="AX90" i="23"/>
  <c r="AV90" i="23"/>
  <c r="AT90" i="23"/>
  <c r="AS90" i="23"/>
  <c r="AQ90" i="23"/>
  <c r="AO90" i="23"/>
  <c r="AN90" i="23"/>
  <c r="AL90" i="23"/>
  <c r="AJ90" i="23"/>
  <c r="AI90" i="23"/>
  <c r="AG90" i="23"/>
  <c r="AE90" i="23"/>
  <c r="AD90" i="23"/>
  <c r="AB90" i="23"/>
  <c r="Z90" i="23"/>
  <c r="Y90" i="23"/>
  <c r="W90" i="23"/>
  <c r="U90" i="23"/>
  <c r="T90" i="23"/>
  <c r="R90" i="23"/>
  <c r="P90" i="23"/>
  <c r="O90" i="23"/>
  <c r="M90" i="23"/>
  <c r="K90" i="23"/>
  <c r="J90" i="23"/>
  <c r="H90" i="23"/>
  <c r="F90" i="23"/>
  <c r="E90" i="23"/>
  <c r="C90" i="23"/>
  <c r="AY89" i="23"/>
  <c r="AX89" i="23"/>
  <c r="AV89" i="23"/>
  <c r="AT89" i="23"/>
  <c r="AS89" i="23"/>
  <c r="AQ89" i="23"/>
  <c r="AO89" i="23"/>
  <c r="AN89" i="23"/>
  <c r="AL89" i="23"/>
  <c r="AJ89" i="23"/>
  <c r="AI89" i="23"/>
  <c r="AG89" i="23"/>
  <c r="AE89" i="23"/>
  <c r="AD89" i="23"/>
  <c r="AB89" i="23"/>
  <c r="Z89" i="23"/>
  <c r="Y89" i="23"/>
  <c r="W89" i="23"/>
  <c r="U89" i="23"/>
  <c r="T89" i="23"/>
  <c r="R89" i="23"/>
  <c r="P89" i="23"/>
  <c r="O89" i="23"/>
  <c r="M89" i="23"/>
  <c r="K89" i="23"/>
  <c r="J89" i="23"/>
  <c r="H89" i="23"/>
  <c r="F89" i="23"/>
  <c r="E89" i="23"/>
  <c r="C89" i="23"/>
  <c r="AY88" i="23"/>
  <c r="AX88" i="23"/>
  <c r="AV88" i="23"/>
  <c r="AT88" i="23"/>
  <c r="AS88" i="23"/>
  <c r="AQ88" i="23"/>
  <c r="AO88" i="23"/>
  <c r="AN88" i="23"/>
  <c r="AL88" i="23"/>
  <c r="AJ88" i="23"/>
  <c r="AI88" i="23"/>
  <c r="AG88" i="23"/>
  <c r="AE88" i="23"/>
  <c r="AD88" i="23"/>
  <c r="AB88" i="23"/>
  <c r="Z88" i="23"/>
  <c r="Y88" i="23"/>
  <c r="W88" i="23"/>
  <c r="U88" i="23"/>
  <c r="T88" i="23"/>
  <c r="R88" i="23"/>
  <c r="P88" i="23"/>
  <c r="O88" i="23"/>
  <c r="M88" i="23"/>
  <c r="K88" i="23"/>
  <c r="J88" i="23"/>
  <c r="H88" i="23"/>
  <c r="F88" i="23"/>
  <c r="E88" i="23"/>
  <c r="C88" i="23"/>
  <c r="AY87" i="23"/>
  <c r="AX87" i="23"/>
  <c r="AV87" i="23"/>
  <c r="AT87" i="23"/>
  <c r="AS87" i="23"/>
  <c r="AQ87" i="23"/>
  <c r="AO87" i="23"/>
  <c r="AN87" i="23"/>
  <c r="AL87" i="23"/>
  <c r="AJ87" i="23"/>
  <c r="AI87" i="23"/>
  <c r="AG87" i="23"/>
  <c r="AE87" i="23"/>
  <c r="AD87" i="23"/>
  <c r="AB87" i="23"/>
  <c r="Z87" i="23"/>
  <c r="Y87" i="23"/>
  <c r="W87" i="23"/>
  <c r="U87" i="23"/>
  <c r="T87" i="23"/>
  <c r="R87" i="23"/>
  <c r="P87" i="23"/>
  <c r="O87" i="23"/>
  <c r="M87" i="23"/>
  <c r="K87" i="23"/>
  <c r="J87" i="23"/>
  <c r="H87" i="23"/>
  <c r="F87" i="23"/>
  <c r="E87" i="23"/>
  <c r="C87" i="23"/>
  <c r="AY86" i="23"/>
  <c r="AX86" i="23"/>
  <c r="AV86" i="23"/>
  <c r="AT86" i="23"/>
  <c r="AS86" i="23"/>
  <c r="AQ86" i="23"/>
  <c r="AO86" i="23"/>
  <c r="AN86" i="23"/>
  <c r="AL86" i="23"/>
  <c r="AJ86" i="23"/>
  <c r="AI86" i="23"/>
  <c r="AG86" i="23"/>
  <c r="AE86" i="23"/>
  <c r="AD86" i="23"/>
  <c r="AB86" i="23"/>
  <c r="Z86" i="23"/>
  <c r="Y86" i="23"/>
  <c r="W86" i="23"/>
  <c r="U86" i="23"/>
  <c r="T86" i="23"/>
  <c r="R86" i="23"/>
  <c r="P86" i="23"/>
  <c r="O86" i="23"/>
  <c r="M86" i="23"/>
  <c r="K86" i="23"/>
  <c r="J86" i="23"/>
  <c r="H86" i="23"/>
  <c r="F86" i="23"/>
  <c r="E86" i="23"/>
  <c r="C86" i="23"/>
  <c r="AY85" i="23"/>
  <c r="AX85" i="23"/>
  <c r="AV85" i="23"/>
  <c r="AT85" i="23"/>
  <c r="AS85" i="23"/>
  <c r="AQ85" i="23"/>
  <c r="AO85" i="23"/>
  <c r="AN85" i="23"/>
  <c r="AL85" i="23"/>
  <c r="AJ85" i="23"/>
  <c r="AI85" i="23"/>
  <c r="AG85" i="23"/>
  <c r="AE85" i="23"/>
  <c r="AD85" i="23"/>
  <c r="AB85" i="23"/>
  <c r="Z85" i="23"/>
  <c r="Y85" i="23"/>
  <c r="W85" i="23"/>
  <c r="U85" i="23"/>
  <c r="T85" i="23"/>
  <c r="R85" i="23"/>
  <c r="P85" i="23"/>
  <c r="O85" i="23"/>
  <c r="M85" i="23"/>
  <c r="K85" i="23"/>
  <c r="J85" i="23"/>
  <c r="H85" i="23"/>
  <c r="F85" i="23"/>
  <c r="E85" i="23"/>
  <c r="C85" i="23"/>
  <c r="AY84" i="23"/>
  <c r="AX84" i="23"/>
  <c r="AV84" i="23"/>
  <c r="AT84" i="23"/>
  <c r="AS84" i="23"/>
  <c r="AQ84" i="23"/>
  <c r="AO84" i="23"/>
  <c r="AN84" i="23"/>
  <c r="AL84" i="23"/>
  <c r="AJ84" i="23"/>
  <c r="AI84" i="23"/>
  <c r="AG84" i="23"/>
  <c r="AE84" i="23"/>
  <c r="AD84" i="23"/>
  <c r="AB84" i="23"/>
  <c r="Z84" i="23"/>
  <c r="Y84" i="23"/>
  <c r="W84" i="23"/>
  <c r="U84" i="23"/>
  <c r="T84" i="23"/>
  <c r="R84" i="23"/>
  <c r="P84" i="23"/>
  <c r="O84" i="23"/>
  <c r="M84" i="23"/>
  <c r="K84" i="23"/>
  <c r="J84" i="23"/>
  <c r="H84" i="23"/>
  <c r="F84" i="23"/>
  <c r="E84" i="23"/>
  <c r="C84" i="23"/>
  <c r="AY83" i="23"/>
  <c r="AX83" i="23"/>
  <c r="AV83" i="23"/>
  <c r="AT83" i="23"/>
  <c r="AS83" i="23"/>
  <c r="AQ83" i="23"/>
  <c r="AO83" i="23"/>
  <c r="AN83" i="23"/>
  <c r="AL83" i="23"/>
  <c r="AJ83" i="23"/>
  <c r="AI83" i="23"/>
  <c r="AG83" i="23"/>
  <c r="AE83" i="23"/>
  <c r="AD83" i="23"/>
  <c r="AB83" i="23"/>
  <c r="Z83" i="23"/>
  <c r="Y83" i="23"/>
  <c r="W83" i="23"/>
  <c r="U83" i="23"/>
  <c r="T83" i="23"/>
  <c r="R83" i="23"/>
  <c r="P83" i="23"/>
  <c r="O83" i="23"/>
  <c r="M83" i="23"/>
  <c r="K83" i="23"/>
  <c r="J83" i="23"/>
  <c r="H83" i="23"/>
  <c r="F83" i="23"/>
  <c r="E83" i="23"/>
  <c r="C83" i="23"/>
  <c r="AY82" i="23"/>
  <c r="AX82" i="23"/>
  <c r="AV82" i="23"/>
  <c r="AT82" i="23"/>
  <c r="AS82" i="23"/>
  <c r="AQ82" i="23"/>
  <c r="AO82" i="23"/>
  <c r="AN82" i="23"/>
  <c r="AL82" i="23"/>
  <c r="AJ82" i="23"/>
  <c r="AI82" i="23"/>
  <c r="AG82" i="23"/>
  <c r="AE82" i="23"/>
  <c r="AD82" i="23"/>
  <c r="AB82" i="23"/>
  <c r="Z82" i="23"/>
  <c r="Y82" i="23"/>
  <c r="W82" i="23"/>
  <c r="U82" i="23"/>
  <c r="T82" i="23"/>
  <c r="R82" i="23"/>
  <c r="P82" i="23"/>
  <c r="O82" i="23"/>
  <c r="M82" i="23"/>
  <c r="K82" i="23"/>
  <c r="J82" i="23"/>
  <c r="H82" i="23"/>
  <c r="F82" i="23"/>
  <c r="E82" i="23"/>
  <c r="C82" i="23"/>
  <c r="AY81" i="23"/>
  <c r="AX81" i="23"/>
  <c r="AV81" i="23"/>
  <c r="AT81" i="23"/>
  <c r="AS81" i="23"/>
  <c r="AQ81" i="23"/>
  <c r="AO81" i="23"/>
  <c r="AN81" i="23"/>
  <c r="AL81" i="23"/>
  <c r="AJ81" i="23"/>
  <c r="AI81" i="23"/>
  <c r="AG81" i="23"/>
  <c r="AE81" i="23"/>
  <c r="AD81" i="23"/>
  <c r="AB81" i="23"/>
  <c r="Z81" i="23"/>
  <c r="Y81" i="23"/>
  <c r="W81" i="23"/>
  <c r="U81" i="23"/>
  <c r="T81" i="23"/>
  <c r="R81" i="23"/>
  <c r="P81" i="23"/>
  <c r="O81" i="23"/>
  <c r="M81" i="23"/>
  <c r="K81" i="23"/>
  <c r="J81" i="23"/>
  <c r="H81" i="23"/>
  <c r="F81" i="23"/>
  <c r="E81" i="23"/>
  <c r="C81" i="23"/>
  <c r="AY80" i="23"/>
  <c r="AX80" i="23"/>
  <c r="AV80" i="23"/>
  <c r="AT80" i="23"/>
  <c r="AS80" i="23"/>
  <c r="AQ80" i="23"/>
  <c r="AO80" i="23"/>
  <c r="AN80" i="23"/>
  <c r="AL80" i="23"/>
  <c r="AJ80" i="23"/>
  <c r="AI80" i="23"/>
  <c r="AG80" i="23"/>
  <c r="AE80" i="23"/>
  <c r="AD80" i="23"/>
  <c r="AB80" i="23"/>
  <c r="Z80" i="23"/>
  <c r="Y80" i="23"/>
  <c r="W80" i="23"/>
  <c r="U80" i="23"/>
  <c r="T80" i="23"/>
  <c r="R80" i="23"/>
  <c r="P80" i="23"/>
  <c r="O80" i="23"/>
  <c r="M80" i="23"/>
  <c r="K80" i="23"/>
  <c r="J80" i="23"/>
  <c r="H80" i="23"/>
  <c r="F80" i="23"/>
  <c r="E80" i="23"/>
  <c r="C80" i="23"/>
  <c r="AY79" i="23"/>
  <c r="AX79" i="23"/>
  <c r="AV79" i="23"/>
  <c r="AT79" i="23"/>
  <c r="AS79" i="23"/>
  <c r="AQ79" i="23"/>
  <c r="AO79" i="23"/>
  <c r="AN79" i="23"/>
  <c r="AL79" i="23"/>
  <c r="AJ79" i="23"/>
  <c r="AI79" i="23"/>
  <c r="AG79" i="23"/>
  <c r="AE79" i="23"/>
  <c r="AD79" i="23"/>
  <c r="AB79" i="23"/>
  <c r="Z79" i="23"/>
  <c r="Y79" i="23"/>
  <c r="W79" i="23"/>
  <c r="U79" i="23"/>
  <c r="T79" i="23"/>
  <c r="R79" i="23"/>
  <c r="P79" i="23"/>
  <c r="O79" i="23"/>
  <c r="M79" i="23"/>
  <c r="K79" i="23"/>
  <c r="J79" i="23"/>
  <c r="H79" i="23"/>
  <c r="F79" i="23"/>
  <c r="E79" i="23"/>
  <c r="C79" i="23"/>
  <c r="AY78" i="23"/>
  <c r="AX78" i="23"/>
  <c r="AV78" i="23"/>
  <c r="AT78" i="23"/>
  <c r="AS78" i="23"/>
  <c r="AQ78" i="23"/>
  <c r="AO78" i="23"/>
  <c r="AN78" i="23"/>
  <c r="AL78" i="23"/>
  <c r="AJ78" i="23"/>
  <c r="AI78" i="23"/>
  <c r="AG78" i="23"/>
  <c r="AE78" i="23"/>
  <c r="AD78" i="23"/>
  <c r="AB78" i="23"/>
  <c r="Z78" i="23"/>
  <c r="Y78" i="23"/>
  <c r="W78" i="23"/>
  <c r="U78" i="23"/>
  <c r="T78" i="23"/>
  <c r="R78" i="23"/>
  <c r="P78" i="23"/>
  <c r="O78" i="23"/>
  <c r="M78" i="23"/>
  <c r="K78" i="23"/>
  <c r="J78" i="23"/>
  <c r="H78" i="23"/>
  <c r="F78" i="23"/>
  <c r="E78" i="23"/>
  <c r="C78" i="23"/>
  <c r="AY77" i="23"/>
  <c r="AX77" i="23"/>
  <c r="AV77" i="23"/>
  <c r="AT77" i="23"/>
  <c r="AS77" i="23"/>
  <c r="AQ77" i="23"/>
  <c r="AO77" i="23"/>
  <c r="AN77" i="23"/>
  <c r="AL77" i="23"/>
  <c r="AJ77" i="23"/>
  <c r="AI77" i="23"/>
  <c r="AG77" i="23"/>
  <c r="AE77" i="23"/>
  <c r="AD77" i="23"/>
  <c r="AB77" i="23"/>
  <c r="Z77" i="23"/>
  <c r="Y77" i="23"/>
  <c r="W77" i="23"/>
  <c r="U77" i="23"/>
  <c r="T77" i="23"/>
  <c r="R77" i="23"/>
  <c r="P77" i="23"/>
  <c r="O77" i="23"/>
  <c r="M77" i="23"/>
  <c r="K77" i="23"/>
  <c r="J77" i="23"/>
  <c r="H77" i="23"/>
  <c r="F77" i="23"/>
  <c r="E77" i="23"/>
  <c r="C77" i="23"/>
  <c r="AY76" i="23"/>
  <c r="AX76" i="23"/>
  <c r="AV76" i="23"/>
  <c r="AT76" i="23"/>
  <c r="AS76" i="23"/>
  <c r="AQ76" i="23"/>
  <c r="AO76" i="23"/>
  <c r="AN76" i="23"/>
  <c r="AL76" i="23"/>
  <c r="AJ76" i="23"/>
  <c r="AI76" i="23"/>
  <c r="AG76" i="23"/>
  <c r="AE76" i="23"/>
  <c r="AD76" i="23"/>
  <c r="AB76" i="23"/>
  <c r="Z76" i="23"/>
  <c r="Y76" i="23"/>
  <c r="W76" i="23"/>
  <c r="U76" i="23"/>
  <c r="T76" i="23"/>
  <c r="R76" i="23"/>
  <c r="P76" i="23"/>
  <c r="O76" i="23"/>
  <c r="M76" i="23"/>
  <c r="K76" i="23"/>
  <c r="J76" i="23"/>
  <c r="H76" i="23"/>
  <c r="F76" i="23"/>
  <c r="E76" i="23"/>
  <c r="C76" i="23"/>
  <c r="AY75" i="23"/>
  <c r="AX75" i="23"/>
  <c r="AV75" i="23"/>
  <c r="AT75" i="23"/>
  <c r="AS75" i="23"/>
  <c r="AQ75" i="23"/>
  <c r="AO75" i="23"/>
  <c r="AN75" i="23"/>
  <c r="AL75" i="23"/>
  <c r="AJ75" i="23"/>
  <c r="AI75" i="23"/>
  <c r="AG75" i="23"/>
  <c r="AE75" i="23"/>
  <c r="AD75" i="23"/>
  <c r="AB75" i="23"/>
  <c r="Z75" i="23"/>
  <c r="Y75" i="23"/>
  <c r="W75" i="23"/>
  <c r="U75" i="23"/>
  <c r="T75" i="23"/>
  <c r="R75" i="23"/>
  <c r="P75" i="23"/>
  <c r="O75" i="23"/>
  <c r="M75" i="23"/>
  <c r="K75" i="23"/>
  <c r="J75" i="23"/>
  <c r="H75" i="23"/>
  <c r="F75" i="23"/>
  <c r="E75" i="23"/>
  <c r="C75" i="23"/>
  <c r="AY74" i="23"/>
  <c r="AX74" i="23"/>
  <c r="AV74" i="23"/>
  <c r="AT74" i="23"/>
  <c r="AS74" i="23"/>
  <c r="AQ74" i="23"/>
  <c r="AO74" i="23"/>
  <c r="AN74" i="23"/>
  <c r="AL74" i="23"/>
  <c r="AJ74" i="23"/>
  <c r="AI74" i="23"/>
  <c r="AG74" i="23"/>
  <c r="AE74" i="23"/>
  <c r="AD74" i="23"/>
  <c r="AB74" i="23"/>
  <c r="Z74" i="23"/>
  <c r="Y74" i="23"/>
  <c r="W74" i="23"/>
  <c r="U74" i="23"/>
  <c r="T74" i="23"/>
  <c r="R74" i="23"/>
  <c r="P74" i="23"/>
  <c r="O74" i="23"/>
  <c r="M74" i="23"/>
  <c r="K74" i="23"/>
  <c r="J74" i="23"/>
  <c r="H74" i="23"/>
  <c r="F74" i="23"/>
  <c r="E74" i="23"/>
  <c r="C74" i="23"/>
  <c r="AY73" i="23"/>
  <c r="AX73" i="23"/>
  <c r="AV73" i="23"/>
  <c r="AT73" i="23"/>
  <c r="AS73" i="23"/>
  <c r="AQ73" i="23"/>
  <c r="AO73" i="23"/>
  <c r="AN73" i="23"/>
  <c r="AL73" i="23"/>
  <c r="AJ73" i="23"/>
  <c r="AI73" i="23"/>
  <c r="AG73" i="23"/>
  <c r="AE73" i="23"/>
  <c r="AD73" i="23"/>
  <c r="AB73" i="23"/>
  <c r="Z73" i="23"/>
  <c r="Y73" i="23"/>
  <c r="W73" i="23"/>
  <c r="U73" i="23"/>
  <c r="T73" i="23"/>
  <c r="R73" i="23"/>
  <c r="P73" i="23"/>
  <c r="O73" i="23"/>
  <c r="M73" i="23"/>
  <c r="K73" i="23"/>
  <c r="J73" i="23"/>
  <c r="H73" i="23"/>
  <c r="F73" i="23"/>
  <c r="E73" i="23"/>
  <c r="C73" i="23"/>
  <c r="AY72" i="23"/>
  <c r="AX72" i="23"/>
  <c r="AV72" i="23"/>
  <c r="AT72" i="23"/>
  <c r="AS72" i="23"/>
  <c r="AQ72" i="23"/>
  <c r="AO72" i="23"/>
  <c r="AN72" i="23"/>
  <c r="AL72" i="23"/>
  <c r="AJ72" i="23"/>
  <c r="AI72" i="23"/>
  <c r="AG72" i="23"/>
  <c r="AE72" i="23"/>
  <c r="AD72" i="23"/>
  <c r="AB72" i="23"/>
  <c r="Z72" i="23"/>
  <c r="Y72" i="23"/>
  <c r="W72" i="23"/>
  <c r="U72" i="23"/>
  <c r="T72" i="23"/>
  <c r="R72" i="23"/>
  <c r="P72" i="23"/>
  <c r="O72" i="23"/>
  <c r="M72" i="23"/>
  <c r="K72" i="23"/>
  <c r="J72" i="23"/>
  <c r="H72" i="23"/>
  <c r="F72" i="23"/>
  <c r="E72" i="23"/>
  <c r="C72" i="23"/>
  <c r="AY71" i="23"/>
  <c r="AX71" i="23"/>
  <c r="AV71" i="23"/>
  <c r="AT71" i="23"/>
  <c r="AS71" i="23"/>
  <c r="AQ71" i="23"/>
  <c r="AO71" i="23"/>
  <c r="AN71" i="23"/>
  <c r="AL71" i="23"/>
  <c r="AJ71" i="23"/>
  <c r="AI71" i="23"/>
  <c r="AG71" i="23"/>
  <c r="AE71" i="23"/>
  <c r="AD71" i="23"/>
  <c r="AB71" i="23"/>
  <c r="Z71" i="23"/>
  <c r="Y71" i="23"/>
  <c r="W71" i="23"/>
  <c r="U71" i="23"/>
  <c r="T71" i="23"/>
  <c r="R71" i="23"/>
  <c r="P71" i="23"/>
  <c r="O71" i="23"/>
  <c r="M71" i="23"/>
  <c r="K71" i="23"/>
  <c r="J71" i="23"/>
  <c r="H71" i="23"/>
  <c r="F71" i="23"/>
  <c r="E71" i="23"/>
  <c r="C71" i="23"/>
  <c r="AY70" i="23"/>
  <c r="AX70" i="23"/>
  <c r="AV70" i="23"/>
  <c r="AT70" i="23"/>
  <c r="AS70" i="23"/>
  <c r="AQ70" i="23"/>
  <c r="AO70" i="23"/>
  <c r="AN70" i="23"/>
  <c r="AL70" i="23"/>
  <c r="AJ70" i="23"/>
  <c r="AI70" i="23"/>
  <c r="AG70" i="23"/>
  <c r="AE70" i="23"/>
  <c r="AD70" i="23"/>
  <c r="AB70" i="23"/>
  <c r="Z70" i="23"/>
  <c r="Y70" i="23"/>
  <c r="W70" i="23"/>
  <c r="U70" i="23"/>
  <c r="T70" i="23"/>
  <c r="R70" i="23"/>
  <c r="P70" i="23"/>
  <c r="O70" i="23"/>
  <c r="M70" i="23"/>
  <c r="K70" i="23"/>
  <c r="J70" i="23"/>
  <c r="H70" i="23"/>
  <c r="F70" i="23"/>
  <c r="E70" i="23"/>
  <c r="C70" i="23"/>
  <c r="AY69" i="23"/>
  <c r="AX69" i="23"/>
  <c r="AV69" i="23"/>
  <c r="AT69" i="23"/>
  <c r="AS69" i="23"/>
  <c r="AQ69" i="23"/>
  <c r="AO69" i="23"/>
  <c r="AN69" i="23"/>
  <c r="AL69" i="23"/>
  <c r="AJ69" i="23"/>
  <c r="AI69" i="23"/>
  <c r="AG69" i="23"/>
  <c r="AE69" i="23"/>
  <c r="AD69" i="23"/>
  <c r="AB69" i="23"/>
  <c r="Z69" i="23"/>
  <c r="Y69" i="23"/>
  <c r="W69" i="23"/>
  <c r="U69" i="23"/>
  <c r="T69" i="23"/>
  <c r="R69" i="23"/>
  <c r="P69" i="23"/>
  <c r="O69" i="23"/>
  <c r="M69" i="23"/>
  <c r="K69" i="23"/>
  <c r="J69" i="23"/>
  <c r="H69" i="23"/>
  <c r="F69" i="23"/>
  <c r="E69" i="23"/>
  <c r="C69" i="23"/>
  <c r="AY68" i="23"/>
  <c r="AX68" i="23"/>
  <c r="AV68" i="23"/>
  <c r="AT68" i="23"/>
  <c r="AS68" i="23"/>
  <c r="AQ68" i="23"/>
  <c r="AO68" i="23"/>
  <c r="AN68" i="23"/>
  <c r="AL68" i="23"/>
  <c r="AJ68" i="23"/>
  <c r="AI68" i="23"/>
  <c r="AG68" i="23"/>
  <c r="AE68" i="23"/>
  <c r="AD68" i="23"/>
  <c r="AB68" i="23"/>
  <c r="Z68" i="23"/>
  <c r="Y68" i="23"/>
  <c r="W68" i="23"/>
  <c r="U68" i="23"/>
  <c r="T68" i="23"/>
  <c r="R68" i="23"/>
  <c r="P68" i="23"/>
  <c r="O68" i="23"/>
  <c r="M68" i="23"/>
  <c r="K68" i="23"/>
  <c r="J68" i="23"/>
  <c r="H68" i="23"/>
  <c r="F68" i="23"/>
  <c r="E68" i="23"/>
  <c r="C68" i="23"/>
  <c r="AY67" i="23"/>
  <c r="AX67" i="23"/>
  <c r="AV67" i="23"/>
  <c r="AT67" i="23"/>
  <c r="AS67" i="23"/>
  <c r="AQ67" i="23"/>
  <c r="AO67" i="23"/>
  <c r="AN67" i="23"/>
  <c r="AL67" i="23"/>
  <c r="AJ67" i="23"/>
  <c r="AI67" i="23"/>
  <c r="AG67" i="23"/>
  <c r="AE67" i="23"/>
  <c r="AD67" i="23"/>
  <c r="AB67" i="23"/>
  <c r="Z67" i="23"/>
  <c r="Y67" i="23"/>
  <c r="W67" i="23"/>
  <c r="U67" i="23"/>
  <c r="T67" i="23"/>
  <c r="R67" i="23"/>
  <c r="P67" i="23"/>
  <c r="O67" i="23"/>
  <c r="M67" i="23"/>
  <c r="K67" i="23"/>
  <c r="J67" i="23"/>
  <c r="H67" i="23"/>
  <c r="F67" i="23"/>
  <c r="E67" i="23"/>
  <c r="C67" i="23"/>
  <c r="AY66" i="23"/>
  <c r="AX66" i="23"/>
  <c r="AV66" i="23"/>
  <c r="AT66" i="23"/>
  <c r="AS66" i="23"/>
  <c r="AQ66" i="23"/>
  <c r="AO66" i="23"/>
  <c r="AN66" i="23"/>
  <c r="AL66" i="23"/>
  <c r="AJ66" i="23"/>
  <c r="AI66" i="23"/>
  <c r="AG66" i="23"/>
  <c r="AE66" i="23"/>
  <c r="AD66" i="23"/>
  <c r="AB66" i="23"/>
  <c r="Z66" i="23"/>
  <c r="Y66" i="23"/>
  <c r="W66" i="23"/>
  <c r="U66" i="23"/>
  <c r="T66" i="23"/>
  <c r="R66" i="23"/>
  <c r="P66" i="23"/>
  <c r="O66" i="23"/>
  <c r="M66" i="23"/>
  <c r="K66" i="23"/>
  <c r="J66" i="23"/>
  <c r="H66" i="23"/>
  <c r="F66" i="23"/>
  <c r="E66" i="23"/>
  <c r="C66" i="23"/>
  <c r="AY65" i="23"/>
  <c r="AX65" i="23"/>
  <c r="AV65" i="23"/>
  <c r="AT65" i="23"/>
  <c r="AS65" i="23"/>
  <c r="AQ65" i="23"/>
  <c r="AO65" i="23"/>
  <c r="AN65" i="23"/>
  <c r="AL65" i="23"/>
  <c r="AJ65" i="23"/>
  <c r="AI65" i="23"/>
  <c r="AG65" i="23"/>
  <c r="AE65" i="23"/>
  <c r="AD65" i="23"/>
  <c r="AB65" i="23"/>
  <c r="Z65" i="23"/>
  <c r="Y65" i="23"/>
  <c r="W65" i="23"/>
  <c r="U65" i="23"/>
  <c r="T65" i="23"/>
  <c r="R65" i="23"/>
  <c r="P65" i="23"/>
  <c r="O65" i="23"/>
  <c r="M65" i="23"/>
  <c r="K65" i="23"/>
  <c r="J65" i="23"/>
  <c r="H65" i="23"/>
  <c r="F65" i="23"/>
  <c r="E65" i="23"/>
  <c r="C65" i="23"/>
  <c r="AY64" i="23"/>
  <c r="AX64" i="23"/>
  <c r="AV64" i="23"/>
  <c r="AT64" i="23"/>
  <c r="AS64" i="23"/>
  <c r="AQ64" i="23"/>
  <c r="AO64" i="23"/>
  <c r="AN64" i="23"/>
  <c r="AL64" i="23"/>
  <c r="AJ64" i="23"/>
  <c r="AI64" i="23"/>
  <c r="AG64" i="23"/>
  <c r="AE64" i="23"/>
  <c r="AD64" i="23"/>
  <c r="AB64" i="23"/>
  <c r="Z64" i="23"/>
  <c r="Y64" i="23"/>
  <c r="W64" i="23"/>
  <c r="U64" i="23"/>
  <c r="T64" i="23"/>
  <c r="R64" i="23"/>
  <c r="P64" i="23"/>
  <c r="O64" i="23"/>
  <c r="M64" i="23"/>
  <c r="K64" i="23"/>
  <c r="J64" i="23"/>
  <c r="H64" i="23"/>
  <c r="F64" i="23"/>
  <c r="E64" i="23"/>
  <c r="C64" i="23"/>
  <c r="AY63" i="23"/>
  <c r="AX63" i="23"/>
  <c r="AV63" i="23"/>
  <c r="AT63" i="23"/>
  <c r="AS63" i="23"/>
  <c r="AQ63" i="23"/>
  <c r="AO63" i="23"/>
  <c r="AN63" i="23"/>
  <c r="AL63" i="23"/>
  <c r="AJ63" i="23"/>
  <c r="AI63" i="23"/>
  <c r="AG63" i="23"/>
  <c r="AE63" i="23"/>
  <c r="AD63" i="23"/>
  <c r="AB63" i="23"/>
  <c r="Z63" i="23"/>
  <c r="Y63" i="23"/>
  <c r="W63" i="23"/>
  <c r="U63" i="23"/>
  <c r="T63" i="23"/>
  <c r="R63" i="23"/>
  <c r="P63" i="23"/>
  <c r="O63" i="23"/>
  <c r="M63" i="23"/>
  <c r="K63" i="23"/>
  <c r="J63" i="23"/>
  <c r="H63" i="23"/>
  <c r="F63" i="23"/>
  <c r="E63" i="23"/>
  <c r="C63" i="23"/>
  <c r="AY62" i="23"/>
  <c r="AX62" i="23"/>
  <c r="AV62" i="23"/>
  <c r="AT62" i="23"/>
  <c r="AS62" i="23"/>
  <c r="AQ62" i="23"/>
  <c r="AO62" i="23"/>
  <c r="AN62" i="23"/>
  <c r="AL62" i="23"/>
  <c r="AJ62" i="23"/>
  <c r="AI62" i="23"/>
  <c r="AG62" i="23"/>
  <c r="AE62" i="23"/>
  <c r="AD62" i="23"/>
  <c r="AB62" i="23"/>
  <c r="Z62" i="23"/>
  <c r="Y62" i="23"/>
  <c r="W62" i="23"/>
  <c r="U62" i="23"/>
  <c r="T62" i="23"/>
  <c r="R62" i="23"/>
  <c r="P62" i="23"/>
  <c r="O62" i="23"/>
  <c r="M62" i="23"/>
  <c r="K62" i="23"/>
  <c r="J62" i="23"/>
  <c r="H62" i="23"/>
  <c r="F62" i="23"/>
  <c r="E62" i="23"/>
  <c r="C62" i="23"/>
  <c r="AY61" i="23"/>
  <c r="AX61" i="23"/>
  <c r="AV61" i="23"/>
  <c r="AT61" i="23"/>
  <c r="AS61" i="23"/>
  <c r="AQ61" i="23"/>
  <c r="AO61" i="23"/>
  <c r="AN61" i="23"/>
  <c r="AL61" i="23"/>
  <c r="AJ61" i="23"/>
  <c r="AI61" i="23"/>
  <c r="AG61" i="23"/>
  <c r="AE61" i="23"/>
  <c r="AD61" i="23"/>
  <c r="AB61" i="23"/>
  <c r="Z61" i="23"/>
  <c r="Y61" i="23"/>
  <c r="W61" i="23"/>
  <c r="U61" i="23"/>
  <c r="T61" i="23"/>
  <c r="R61" i="23"/>
  <c r="P61" i="23"/>
  <c r="O61" i="23"/>
  <c r="M61" i="23"/>
  <c r="K61" i="23"/>
  <c r="J61" i="23"/>
  <c r="H61" i="23"/>
  <c r="F61" i="23"/>
  <c r="E61" i="23"/>
  <c r="C61" i="23"/>
  <c r="AY60" i="23"/>
  <c r="AX60" i="23"/>
  <c r="AV60" i="23"/>
  <c r="AT60" i="23"/>
  <c r="AS60" i="23"/>
  <c r="AQ60" i="23"/>
  <c r="AO60" i="23"/>
  <c r="AN60" i="23"/>
  <c r="AL60" i="23"/>
  <c r="AJ60" i="23"/>
  <c r="AI60" i="23"/>
  <c r="AG60" i="23"/>
  <c r="AE60" i="23"/>
  <c r="AD60" i="23"/>
  <c r="AB60" i="23"/>
  <c r="Z60" i="23"/>
  <c r="Y60" i="23"/>
  <c r="W60" i="23"/>
  <c r="U60" i="23"/>
  <c r="T60" i="23"/>
  <c r="R60" i="23"/>
  <c r="P60" i="23"/>
  <c r="O60" i="23"/>
  <c r="M60" i="23"/>
  <c r="K60" i="23"/>
  <c r="J60" i="23"/>
  <c r="H60" i="23"/>
  <c r="F60" i="23"/>
  <c r="E60" i="23"/>
  <c r="C60" i="23"/>
  <c r="AY59" i="23"/>
  <c r="AX59" i="23"/>
  <c r="AV59" i="23"/>
  <c r="AT59" i="23"/>
  <c r="AS59" i="23"/>
  <c r="AQ59" i="23"/>
  <c r="AO59" i="23"/>
  <c r="AN59" i="23"/>
  <c r="AL59" i="23"/>
  <c r="AJ59" i="23"/>
  <c r="AI59" i="23"/>
  <c r="AG59" i="23"/>
  <c r="AE59" i="23"/>
  <c r="AD59" i="23"/>
  <c r="AB59" i="23"/>
  <c r="Z59" i="23"/>
  <c r="Y59" i="23"/>
  <c r="W59" i="23"/>
  <c r="U59" i="23"/>
  <c r="T59" i="23"/>
  <c r="R59" i="23"/>
  <c r="P59" i="23"/>
  <c r="O59" i="23"/>
  <c r="M59" i="23"/>
  <c r="K59" i="23"/>
  <c r="J59" i="23"/>
  <c r="H59" i="23"/>
  <c r="F59" i="23"/>
  <c r="E59" i="23"/>
  <c r="C59" i="23"/>
  <c r="AY58" i="23"/>
  <c r="AX58" i="23"/>
  <c r="AV58" i="23"/>
  <c r="AT58" i="23"/>
  <c r="AS58" i="23"/>
  <c r="AQ58" i="23"/>
  <c r="AO58" i="23"/>
  <c r="AN58" i="23"/>
  <c r="AL58" i="23"/>
  <c r="AJ58" i="23"/>
  <c r="AI58" i="23"/>
  <c r="AG58" i="23"/>
  <c r="AE58" i="23"/>
  <c r="AD58" i="23"/>
  <c r="AB58" i="23"/>
  <c r="Z58" i="23"/>
  <c r="Y58" i="23"/>
  <c r="W58" i="23"/>
  <c r="U58" i="23"/>
  <c r="T58" i="23"/>
  <c r="R58" i="23"/>
  <c r="P58" i="23"/>
  <c r="O58" i="23"/>
  <c r="M58" i="23"/>
  <c r="K58" i="23"/>
  <c r="J58" i="23"/>
  <c r="H58" i="23"/>
  <c r="F58" i="23"/>
  <c r="E58" i="23"/>
  <c r="C58" i="23"/>
  <c r="AY57" i="23"/>
  <c r="AX57" i="23"/>
  <c r="AV57" i="23"/>
  <c r="AT57" i="23"/>
  <c r="AS57" i="23"/>
  <c r="AQ57" i="23"/>
  <c r="AO57" i="23"/>
  <c r="AN57" i="23"/>
  <c r="AL57" i="23"/>
  <c r="AJ57" i="23"/>
  <c r="AI57" i="23"/>
  <c r="AG57" i="23"/>
  <c r="AE57" i="23"/>
  <c r="AD57" i="23"/>
  <c r="AB57" i="23"/>
  <c r="Z57" i="23"/>
  <c r="Y57" i="23"/>
  <c r="W57" i="23"/>
  <c r="U57" i="23"/>
  <c r="T57" i="23"/>
  <c r="R57" i="23"/>
  <c r="P57" i="23"/>
  <c r="O57" i="23"/>
  <c r="M57" i="23"/>
  <c r="K57" i="23"/>
  <c r="J57" i="23"/>
  <c r="H57" i="23"/>
  <c r="F57" i="23"/>
  <c r="E57" i="23"/>
  <c r="C57" i="23"/>
  <c r="AY56" i="23"/>
  <c r="AX56" i="23"/>
  <c r="AV56" i="23"/>
  <c r="AT56" i="23"/>
  <c r="AS56" i="23"/>
  <c r="AQ56" i="23"/>
  <c r="AO56" i="23"/>
  <c r="AN56" i="23"/>
  <c r="AL56" i="23"/>
  <c r="AJ56" i="23"/>
  <c r="AI56" i="23"/>
  <c r="AG56" i="23"/>
  <c r="AE56" i="23"/>
  <c r="AD56" i="23"/>
  <c r="AB56" i="23"/>
  <c r="Z56" i="23"/>
  <c r="Y56" i="23"/>
  <c r="W56" i="23"/>
  <c r="U56" i="23"/>
  <c r="T56" i="23"/>
  <c r="R56" i="23"/>
  <c r="P56" i="23"/>
  <c r="O56" i="23"/>
  <c r="M56" i="23"/>
  <c r="K56" i="23"/>
  <c r="J56" i="23"/>
  <c r="H56" i="23"/>
  <c r="F56" i="23"/>
  <c r="E56" i="23"/>
  <c r="C56" i="23"/>
  <c r="AY55" i="23"/>
  <c r="AX55" i="23"/>
  <c r="AV55" i="23"/>
  <c r="AT55" i="23"/>
  <c r="AS55" i="23"/>
  <c r="AQ55" i="23"/>
  <c r="AO55" i="23"/>
  <c r="AN55" i="23"/>
  <c r="AL55" i="23"/>
  <c r="AJ55" i="23"/>
  <c r="AI55" i="23"/>
  <c r="AG55" i="23"/>
  <c r="AE55" i="23"/>
  <c r="AD55" i="23"/>
  <c r="AB55" i="23"/>
  <c r="Z55" i="23"/>
  <c r="Y55" i="23"/>
  <c r="W55" i="23"/>
  <c r="U55" i="23"/>
  <c r="T55" i="23"/>
  <c r="R55" i="23"/>
  <c r="P55" i="23"/>
  <c r="O55" i="23"/>
  <c r="M55" i="23"/>
  <c r="K55" i="23"/>
  <c r="J55" i="23"/>
  <c r="H55" i="23"/>
  <c r="F55" i="23"/>
  <c r="E55" i="23"/>
  <c r="C55" i="23"/>
  <c r="AY54" i="23"/>
  <c r="AX54" i="23"/>
  <c r="AV54" i="23"/>
  <c r="AT54" i="23"/>
  <c r="AS54" i="23"/>
  <c r="AQ54" i="23"/>
  <c r="AO54" i="23"/>
  <c r="AN54" i="23"/>
  <c r="AL54" i="23"/>
  <c r="AJ54" i="23"/>
  <c r="AI54" i="23"/>
  <c r="AG54" i="23"/>
  <c r="AE54" i="23"/>
  <c r="AD54" i="23"/>
  <c r="AB54" i="23"/>
  <c r="Z54" i="23"/>
  <c r="Y54" i="23"/>
  <c r="W54" i="23"/>
  <c r="U54" i="23"/>
  <c r="T54" i="23"/>
  <c r="R54" i="23"/>
  <c r="P54" i="23"/>
  <c r="O54" i="23"/>
  <c r="M54" i="23"/>
  <c r="K54" i="23"/>
  <c r="J54" i="23"/>
  <c r="H54" i="23"/>
  <c r="F54" i="23"/>
  <c r="E54" i="23"/>
  <c r="C54" i="23"/>
  <c r="AY53" i="23"/>
  <c r="AX53" i="23"/>
  <c r="AV53" i="23"/>
  <c r="AT53" i="23"/>
  <c r="AS53" i="23"/>
  <c r="AQ53" i="23"/>
  <c r="AO53" i="23"/>
  <c r="AN53" i="23"/>
  <c r="AL53" i="23"/>
  <c r="AJ53" i="23"/>
  <c r="AI53" i="23"/>
  <c r="AG53" i="23"/>
  <c r="AE53" i="23"/>
  <c r="AD53" i="23"/>
  <c r="AB53" i="23"/>
  <c r="Z53" i="23"/>
  <c r="Y53" i="23"/>
  <c r="W53" i="23"/>
  <c r="U53" i="23"/>
  <c r="T53" i="23"/>
  <c r="R53" i="23"/>
  <c r="P53" i="23"/>
  <c r="O53" i="23"/>
  <c r="M53" i="23"/>
  <c r="K53" i="23"/>
  <c r="J53" i="23"/>
  <c r="H53" i="23"/>
  <c r="F53" i="23"/>
  <c r="E53" i="23"/>
  <c r="C53" i="23"/>
  <c r="AY52" i="23"/>
  <c r="AX52" i="23"/>
  <c r="AV52" i="23"/>
  <c r="AT52" i="23"/>
  <c r="AS52" i="23"/>
  <c r="AQ52" i="23"/>
  <c r="AO52" i="23"/>
  <c r="AN52" i="23"/>
  <c r="AL52" i="23"/>
  <c r="AJ52" i="23"/>
  <c r="AI52" i="23"/>
  <c r="AG52" i="23"/>
  <c r="AE52" i="23"/>
  <c r="AD52" i="23"/>
  <c r="AB52" i="23"/>
  <c r="Z52" i="23"/>
  <c r="Y52" i="23"/>
  <c r="W52" i="23"/>
  <c r="U52" i="23"/>
  <c r="T52" i="23"/>
  <c r="R52" i="23"/>
  <c r="P52" i="23"/>
  <c r="O52" i="23"/>
  <c r="M52" i="23"/>
  <c r="K52" i="23"/>
  <c r="J52" i="23"/>
  <c r="H52" i="23"/>
  <c r="F52" i="23"/>
  <c r="E52" i="23"/>
  <c r="C52" i="23"/>
  <c r="AY51" i="23"/>
  <c r="AX51" i="23"/>
  <c r="AV51" i="23"/>
  <c r="AT51" i="23"/>
  <c r="AS51" i="23"/>
  <c r="AQ51" i="23"/>
  <c r="AO51" i="23"/>
  <c r="AN51" i="23"/>
  <c r="AL51" i="23"/>
  <c r="AJ51" i="23"/>
  <c r="AI51" i="23"/>
  <c r="AG51" i="23"/>
  <c r="AE51" i="23"/>
  <c r="AD51" i="23"/>
  <c r="AB51" i="23"/>
  <c r="Z51" i="23"/>
  <c r="Y51" i="23"/>
  <c r="W51" i="23"/>
  <c r="U51" i="23"/>
  <c r="T51" i="23"/>
  <c r="R51" i="23"/>
  <c r="P51" i="23"/>
  <c r="O51" i="23"/>
  <c r="M51" i="23"/>
  <c r="K51" i="23"/>
  <c r="J51" i="23"/>
  <c r="H51" i="23"/>
  <c r="F51" i="23"/>
  <c r="E51" i="23"/>
  <c r="C51" i="23"/>
  <c r="AY50" i="23"/>
  <c r="AX50" i="23"/>
  <c r="AV50" i="23"/>
  <c r="AT50" i="23"/>
  <c r="AS50" i="23"/>
  <c r="AQ50" i="23"/>
  <c r="AO50" i="23"/>
  <c r="AN50" i="23"/>
  <c r="AL50" i="23"/>
  <c r="AJ50" i="23"/>
  <c r="AI50" i="23"/>
  <c r="AG50" i="23"/>
  <c r="AE50" i="23"/>
  <c r="AD50" i="23"/>
  <c r="AB50" i="23"/>
  <c r="Z50" i="23"/>
  <c r="Y50" i="23"/>
  <c r="W50" i="23"/>
  <c r="U50" i="23"/>
  <c r="T50" i="23"/>
  <c r="R50" i="23"/>
  <c r="P50" i="23"/>
  <c r="O50" i="23"/>
  <c r="M50" i="23"/>
  <c r="K50" i="23"/>
  <c r="J50" i="23"/>
  <c r="H50" i="23"/>
  <c r="F50" i="23"/>
  <c r="E50" i="23"/>
  <c r="C50" i="23"/>
  <c r="AY49" i="23"/>
  <c r="AX49" i="23"/>
  <c r="AV49" i="23"/>
  <c r="AT49" i="23"/>
  <c r="AS49" i="23"/>
  <c r="AQ49" i="23"/>
  <c r="AO49" i="23"/>
  <c r="AN49" i="23"/>
  <c r="AL49" i="23"/>
  <c r="AJ49" i="23"/>
  <c r="AI49" i="23"/>
  <c r="AG49" i="23"/>
  <c r="AE49" i="23"/>
  <c r="AD49" i="23"/>
  <c r="AB49" i="23"/>
  <c r="Z49" i="23"/>
  <c r="Y49" i="23"/>
  <c r="W49" i="23"/>
  <c r="U49" i="23"/>
  <c r="T49" i="23"/>
  <c r="R49" i="23"/>
  <c r="P49" i="23"/>
  <c r="O49" i="23"/>
  <c r="M49" i="23"/>
  <c r="K49" i="23"/>
  <c r="J49" i="23"/>
  <c r="H49" i="23"/>
  <c r="F49" i="23"/>
  <c r="E49" i="23"/>
  <c r="C49" i="23"/>
  <c r="AY48" i="23"/>
  <c r="AX48" i="23"/>
  <c r="AV48" i="23"/>
  <c r="AT48" i="23"/>
  <c r="AS48" i="23"/>
  <c r="AQ48" i="23"/>
  <c r="AO48" i="23"/>
  <c r="AN48" i="23"/>
  <c r="AL48" i="23"/>
  <c r="AJ48" i="23"/>
  <c r="AI48" i="23"/>
  <c r="AG48" i="23"/>
  <c r="AE48" i="23"/>
  <c r="AD48" i="23"/>
  <c r="AB48" i="23"/>
  <c r="Z48" i="23"/>
  <c r="Y48" i="23"/>
  <c r="W48" i="23"/>
  <c r="U48" i="23"/>
  <c r="T48" i="23"/>
  <c r="R48" i="23"/>
  <c r="P48" i="23"/>
  <c r="O48" i="23"/>
  <c r="M48" i="23"/>
  <c r="K48" i="23"/>
  <c r="J48" i="23"/>
  <c r="H48" i="23"/>
  <c r="F48" i="23"/>
  <c r="E48" i="23"/>
  <c r="C48" i="23"/>
  <c r="AY47" i="23"/>
  <c r="AX47" i="23"/>
  <c r="AV47" i="23"/>
  <c r="AT47" i="23"/>
  <c r="AS47" i="23"/>
  <c r="AQ47" i="23"/>
  <c r="AO47" i="23"/>
  <c r="AN47" i="23"/>
  <c r="AL47" i="23"/>
  <c r="AJ47" i="23"/>
  <c r="AI47" i="23"/>
  <c r="AG47" i="23"/>
  <c r="AE47" i="23"/>
  <c r="AD47" i="23"/>
  <c r="AB47" i="23"/>
  <c r="Z47" i="23"/>
  <c r="Y47" i="23"/>
  <c r="W47" i="23"/>
  <c r="U47" i="23"/>
  <c r="T47" i="23"/>
  <c r="R47" i="23"/>
  <c r="P47" i="23"/>
  <c r="O47" i="23"/>
  <c r="M47" i="23"/>
  <c r="K47" i="23"/>
  <c r="J47" i="23"/>
  <c r="H47" i="23"/>
  <c r="F47" i="23"/>
  <c r="E47" i="23"/>
  <c r="C47" i="23"/>
  <c r="AY46" i="23"/>
  <c r="AX46" i="23"/>
  <c r="AV46" i="23"/>
  <c r="AT46" i="23"/>
  <c r="AS46" i="23"/>
  <c r="AQ46" i="23"/>
  <c r="AO46" i="23"/>
  <c r="AN46" i="23"/>
  <c r="AL46" i="23"/>
  <c r="AJ46" i="23"/>
  <c r="AI46" i="23"/>
  <c r="AG46" i="23"/>
  <c r="AE46" i="23"/>
  <c r="AD46" i="23"/>
  <c r="AB46" i="23"/>
  <c r="Z46" i="23"/>
  <c r="Y46" i="23"/>
  <c r="W46" i="23"/>
  <c r="U46" i="23"/>
  <c r="T46" i="23"/>
  <c r="R46" i="23"/>
  <c r="P46" i="23"/>
  <c r="O46" i="23"/>
  <c r="M46" i="23"/>
  <c r="K46" i="23"/>
  <c r="J46" i="23"/>
  <c r="H46" i="23"/>
  <c r="F46" i="23"/>
  <c r="E46" i="23"/>
  <c r="C46" i="23"/>
  <c r="AY45" i="23"/>
  <c r="AX45" i="23"/>
  <c r="AV45" i="23"/>
  <c r="AT45" i="23"/>
  <c r="AS45" i="23"/>
  <c r="AQ45" i="23"/>
  <c r="AO45" i="23"/>
  <c r="AN45" i="23"/>
  <c r="AL45" i="23"/>
  <c r="AJ45" i="23"/>
  <c r="AI45" i="23"/>
  <c r="AG45" i="23"/>
  <c r="AE45" i="23"/>
  <c r="AD45" i="23"/>
  <c r="AB45" i="23"/>
  <c r="Z45" i="23"/>
  <c r="Y45" i="23"/>
  <c r="W45" i="23"/>
  <c r="U45" i="23"/>
  <c r="T45" i="23"/>
  <c r="R45" i="23"/>
  <c r="P45" i="23"/>
  <c r="O45" i="23"/>
  <c r="M45" i="23"/>
  <c r="K45" i="23"/>
  <c r="J45" i="23"/>
  <c r="H45" i="23"/>
  <c r="F45" i="23"/>
  <c r="E45" i="23"/>
  <c r="C45" i="23"/>
  <c r="AY44" i="23"/>
  <c r="AX44" i="23"/>
  <c r="AV44" i="23"/>
  <c r="AT44" i="23"/>
  <c r="AS44" i="23"/>
  <c r="AQ44" i="23"/>
  <c r="AO44" i="23"/>
  <c r="AN44" i="23"/>
  <c r="AL44" i="23"/>
  <c r="AJ44" i="23"/>
  <c r="AI44" i="23"/>
  <c r="AG44" i="23"/>
  <c r="AE44" i="23"/>
  <c r="AD44" i="23"/>
  <c r="AB44" i="23"/>
  <c r="Z44" i="23"/>
  <c r="Y44" i="23"/>
  <c r="W44" i="23"/>
  <c r="U44" i="23"/>
  <c r="T44" i="23"/>
  <c r="R44" i="23"/>
  <c r="P44" i="23"/>
  <c r="O44" i="23"/>
  <c r="M44" i="23"/>
  <c r="K44" i="23"/>
  <c r="J44" i="23"/>
  <c r="H44" i="23"/>
  <c r="F44" i="23"/>
  <c r="E44" i="23"/>
  <c r="C44" i="23"/>
  <c r="AY43" i="23"/>
  <c r="AX43" i="23"/>
  <c r="AV43" i="23"/>
  <c r="AT43" i="23"/>
  <c r="AS43" i="23"/>
  <c r="AQ43" i="23"/>
  <c r="AO43" i="23"/>
  <c r="AN43" i="23"/>
  <c r="AL43" i="23"/>
  <c r="AJ43" i="23"/>
  <c r="AI43" i="23"/>
  <c r="AG43" i="23"/>
  <c r="AE43" i="23"/>
  <c r="AD43" i="23"/>
  <c r="AB43" i="23"/>
  <c r="Z43" i="23"/>
  <c r="Y43" i="23"/>
  <c r="W43" i="23"/>
  <c r="U43" i="23"/>
  <c r="T43" i="23"/>
  <c r="R43" i="23"/>
  <c r="P43" i="23"/>
  <c r="O43" i="23"/>
  <c r="M43" i="23"/>
  <c r="K43" i="23"/>
  <c r="J43" i="23"/>
  <c r="H43" i="23"/>
  <c r="F43" i="23"/>
  <c r="E43" i="23"/>
  <c r="C43" i="23"/>
  <c r="AY42" i="23"/>
  <c r="AX42" i="23"/>
  <c r="AV42" i="23"/>
  <c r="AT42" i="23"/>
  <c r="AS42" i="23"/>
  <c r="AQ42" i="23"/>
  <c r="AO42" i="23"/>
  <c r="AN42" i="23"/>
  <c r="AL42" i="23"/>
  <c r="AJ42" i="23"/>
  <c r="AI42" i="23"/>
  <c r="AG42" i="23"/>
  <c r="AE42" i="23"/>
  <c r="AD42" i="23"/>
  <c r="AB42" i="23"/>
  <c r="Z42" i="23"/>
  <c r="Y42" i="23"/>
  <c r="W42" i="23"/>
  <c r="U42" i="23"/>
  <c r="T42" i="23"/>
  <c r="R42" i="23"/>
  <c r="P42" i="23"/>
  <c r="O42" i="23"/>
  <c r="M42" i="23"/>
  <c r="K42" i="23"/>
  <c r="J42" i="23"/>
  <c r="H42" i="23"/>
  <c r="F42" i="23"/>
  <c r="E42" i="23"/>
  <c r="C42" i="23"/>
  <c r="AY41" i="23"/>
  <c r="AX41" i="23"/>
  <c r="AV41" i="23"/>
  <c r="AT41" i="23"/>
  <c r="AS41" i="23"/>
  <c r="AQ41" i="23"/>
  <c r="AO41" i="23"/>
  <c r="AN41" i="23"/>
  <c r="AL41" i="23"/>
  <c r="AJ41" i="23"/>
  <c r="AI41" i="23"/>
  <c r="AG41" i="23"/>
  <c r="AE41" i="23"/>
  <c r="AD41" i="23"/>
  <c r="AB41" i="23"/>
  <c r="Z41" i="23"/>
  <c r="Y41" i="23"/>
  <c r="W41" i="23"/>
  <c r="U41" i="23"/>
  <c r="T41" i="23"/>
  <c r="R41" i="23"/>
  <c r="P41" i="23"/>
  <c r="O41" i="23"/>
  <c r="M41" i="23"/>
  <c r="K41" i="23"/>
  <c r="J41" i="23"/>
  <c r="H41" i="23"/>
  <c r="F41" i="23"/>
  <c r="E41" i="23"/>
  <c r="C41" i="23"/>
  <c r="AY40" i="23"/>
  <c r="AX40" i="23"/>
  <c r="AV40" i="23"/>
  <c r="AT40" i="23"/>
  <c r="AS40" i="23"/>
  <c r="AQ40" i="23"/>
  <c r="AO40" i="23"/>
  <c r="AN40" i="23"/>
  <c r="AL40" i="23"/>
  <c r="AJ40" i="23"/>
  <c r="AI40" i="23"/>
  <c r="AG40" i="23"/>
  <c r="AE40" i="23"/>
  <c r="AD40" i="23"/>
  <c r="AB40" i="23"/>
  <c r="Z40" i="23"/>
  <c r="Y40" i="23"/>
  <c r="W40" i="23"/>
  <c r="U40" i="23"/>
  <c r="T40" i="23"/>
  <c r="R40" i="23"/>
  <c r="P40" i="23"/>
  <c r="O40" i="23"/>
  <c r="M40" i="23"/>
  <c r="K40" i="23"/>
  <c r="J40" i="23"/>
  <c r="H40" i="23"/>
  <c r="F40" i="23"/>
  <c r="E40" i="23"/>
  <c r="C40" i="23"/>
  <c r="AY39" i="23"/>
  <c r="AX39" i="23"/>
  <c r="AV39" i="23"/>
  <c r="AT39" i="23"/>
  <c r="AS39" i="23"/>
  <c r="AQ39" i="23"/>
  <c r="AO39" i="23"/>
  <c r="AN39" i="23"/>
  <c r="AL39" i="23"/>
  <c r="AJ39" i="23"/>
  <c r="AI39" i="23"/>
  <c r="AG39" i="23"/>
  <c r="AE39" i="23"/>
  <c r="AD39" i="23"/>
  <c r="AB39" i="23"/>
  <c r="Z39" i="23"/>
  <c r="Y39" i="23"/>
  <c r="W39" i="23"/>
  <c r="U39" i="23"/>
  <c r="T39" i="23"/>
  <c r="R39" i="23"/>
  <c r="P39" i="23"/>
  <c r="O39" i="23"/>
  <c r="M39" i="23"/>
  <c r="K39" i="23"/>
  <c r="J39" i="23"/>
  <c r="H39" i="23"/>
  <c r="F39" i="23"/>
  <c r="E39" i="23"/>
  <c r="C39" i="23"/>
  <c r="AY38" i="23"/>
  <c r="AX38" i="23"/>
  <c r="AV38" i="23"/>
  <c r="AT38" i="23"/>
  <c r="AS38" i="23"/>
  <c r="AQ38" i="23"/>
  <c r="AO38" i="23"/>
  <c r="AN38" i="23"/>
  <c r="AL38" i="23"/>
  <c r="AJ38" i="23"/>
  <c r="AI38" i="23"/>
  <c r="AG38" i="23"/>
  <c r="AE38" i="23"/>
  <c r="AD38" i="23"/>
  <c r="AB38" i="23"/>
  <c r="Z38" i="23"/>
  <c r="Y38" i="23"/>
  <c r="W38" i="23"/>
  <c r="U38" i="23"/>
  <c r="T38" i="23"/>
  <c r="R38" i="23"/>
  <c r="P38" i="23"/>
  <c r="O38" i="23"/>
  <c r="M38" i="23"/>
  <c r="K38" i="23"/>
  <c r="J38" i="23"/>
  <c r="H38" i="23"/>
  <c r="F38" i="23"/>
  <c r="E38" i="23"/>
  <c r="C38" i="23"/>
  <c r="AY37" i="23"/>
  <c r="AX37" i="23"/>
  <c r="AV37" i="23"/>
  <c r="AT37" i="23"/>
  <c r="AS37" i="23"/>
  <c r="AQ37" i="23"/>
  <c r="AO37" i="23"/>
  <c r="AN37" i="23"/>
  <c r="AL37" i="23"/>
  <c r="AJ37" i="23"/>
  <c r="AI37" i="23"/>
  <c r="AG37" i="23"/>
  <c r="AE37" i="23"/>
  <c r="AD37" i="23"/>
  <c r="AB37" i="23"/>
  <c r="Z37" i="23"/>
  <c r="Y37" i="23"/>
  <c r="W37" i="23"/>
  <c r="U37" i="23"/>
  <c r="T37" i="23"/>
  <c r="R37" i="23"/>
  <c r="P37" i="23"/>
  <c r="O37" i="23"/>
  <c r="M37" i="23"/>
  <c r="K37" i="23"/>
  <c r="J37" i="23"/>
  <c r="H37" i="23"/>
  <c r="F37" i="23"/>
  <c r="E37" i="23"/>
  <c r="C37" i="23"/>
  <c r="AY36" i="23"/>
  <c r="AX36" i="23"/>
  <c r="AV36" i="23"/>
  <c r="AT36" i="23"/>
  <c r="AS36" i="23"/>
  <c r="AQ36" i="23"/>
  <c r="AO36" i="23"/>
  <c r="AN36" i="23"/>
  <c r="AL36" i="23"/>
  <c r="AJ36" i="23"/>
  <c r="AI36" i="23"/>
  <c r="AG36" i="23"/>
  <c r="AE36" i="23"/>
  <c r="AD36" i="23"/>
  <c r="AB36" i="23"/>
  <c r="Z36" i="23"/>
  <c r="Y36" i="23"/>
  <c r="W36" i="23"/>
  <c r="U36" i="23"/>
  <c r="T36" i="23"/>
  <c r="R36" i="23"/>
  <c r="P36" i="23"/>
  <c r="O36" i="23"/>
  <c r="M36" i="23"/>
  <c r="K36" i="23"/>
  <c r="J36" i="23"/>
  <c r="H36" i="23"/>
  <c r="F36" i="23"/>
  <c r="E36" i="23"/>
  <c r="C36" i="23"/>
  <c r="G112" i="23"/>
  <c r="G111" i="23"/>
  <c r="G110" i="23"/>
  <c r="G109" i="23"/>
  <c r="G108" i="23"/>
  <c r="AW103" i="23"/>
  <c r="AU103" i="23"/>
  <c r="AR103" i="23"/>
  <c r="AP103" i="23"/>
  <c r="AM103" i="23"/>
  <c r="AL102" i="23"/>
  <c r="AL103" i="23"/>
  <c r="AK103" i="23"/>
  <c r="AH103" i="23"/>
  <c r="AF103" i="23"/>
  <c r="AE102" i="23"/>
  <c r="AE103" i="23"/>
  <c r="AD102" i="23"/>
  <c r="AD103" i="23"/>
  <c r="AC103" i="23"/>
  <c r="AA103" i="23"/>
  <c r="X103" i="23"/>
  <c r="V103" i="23"/>
  <c r="S103" i="23"/>
  <c r="Q103" i="23"/>
  <c r="N103" i="23"/>
  <c r="L103" i="23"/>
  <c r="J102" i="23"/>
  <c r="J103" i="23"/>
  <c r="I103" i="23"/>
  <c r="G103" i="23"/>
  <c r="D103" i="23"/>
  <c r="B103" i="23"/>
  <c r="AY102" i="23"/>
  <c r="AY103" i="23"/>
  <c r="AX102" i="23"/>
  <c r="AX103" i="23"/>
  <c r="AV102" i="23"/>
  <c r="AV103" i="23"/>
  <c r="AT102" i="23"/>
  <c r="AT103" i="23"/>
  <c r="AS102" i="23"/>
  <c r="AS103" i="23"/>
  <c r="AQ102" i="23"/>
  <c r="AQ103" i="23"/>
  <c r="AO102" i="23"/>
  <c r="AO103" i="23"/>
  <c r="AN102" i="23"/>
  <c r="AN103" i="23"/>
  <c r="AJ102" i="23"/>
  <c r="AJ103" i="23"/>
  <c r="AI102" i="23"/>
  <c r="AI103" i="23"/>
  <c r="AG102" i="23"/>
  <c r="AG103" i="23"/>
  <c r="AB102" i="23"/>
  <c r="AB103" i="23"/>
  <c r="Z102" i="23"/>
  <c r="Z103" i="23"/>
  <c r="Y102" i="23"/>
  <c r="Y103" i="23"/>
  <c r="W102" i="23"/>
  <c r="W103" i="23"/>
  <c r="U102" i="23"/>
  <c r="U103" i="23"/>
  <c r="T102" i="23"/>
  <c r="T103" i="23"/>
  <c r="R102" i="23"/>
  <c r="R103" i="23"/>
  <c r="P102" i="23"/>
  <c r="P103" i="23"/>
  <c r="O102" i="23"/>
  <c r="O103" i="23"/>
  <c r="M102" i="23"/>
  <c r="M103" i="23"/>
  <c r="K102" i="23"/>
  <c r="K103" i="23"/>
  <c r="H102" i="23"/>
  <c r="H103" i="23"/>
  <c r="F102" i="23"/>
  <c r="F103" i="23"/>
  <c r="E102" i="23"/>
  <c r="E103" i="23"/>
  <c r="C102" i="23"/>
  <c r="C103" i="23"/>
  <c r="AY35" i="23"/>
  <c r="AX35" i="23"/>
  <c r="AV35" i="23"/>
  <c r="AT35" i="23"/>
  <c r="AS35" i="23"/>
  <c r="AQ35" i="23"/>
  <c r="AO35" i="23"/>
  <c r="AN35" i="23"/>
  <c r="AL35" i="23"/>
  <c r="AJ35" i="23"/>
  <c r="AI35" i="23"/>
  <c r="AG35" i="23"/>
  <c r="AE35" i="23"/>
  <c r="AD35" i="23"/>
  <c r="AB35" i="23"/>
  <c r="Z35" i="23"/>
  <c r="Y35" i="23"/>
  <c r="W35" i="23"/>
  <c r="U35" i="23"/>
  <c r="T35" i="23"/>
  <c r="R35" i="23"/>
  <c r="P35" i="23"/>
  <c r="O35" i="23"/>
  <c r="M35" i="23"/>
  <c r="K35" i="23"/>
  <c r="J35" i="23"/>
  <c r="H35" i="23"/>
  <c r="F35" i="23"/>
  <c r="E35" i="23"/>
  <c r="C35" i="23"/>
  <c r="AY34" i="23"/>
  <c r="AX34" i="23"/>
  <c r="AV34" i="23"/>
  <c r="AT34" i="23"/>
  <c r="AS34" i="23"/>
  <c r="AQ34" i="23"/>
  <c r="AO34" i="23"/>
  <c r="AN34" i="23"/>
  <c r="AL34" i="23"/>
  <c r="AJ34" i="23"/>
  <c r="AI34" i="23"/>
  <c r="AG34" i="23"/>
  <c r="AE34" i="23"/>
  <c r="AD34" i="23"/>
  <c r="AB34" i="23"/>
  <c r="Z34" i="23"/>
  <c r="Y34" i="23"/>
  <c r="W34" i="23"/>
  <c r="U34" i="23"/>
  <c r="T34" i="23"/>
  <c r="R34" i="23"/>
  <c r="P34" i="23"/>
  <c r="O34" i="23"/>
  <c r="M34" i="23"/>
  <c r="K34" i="23"/>
  <c r="J34" i="23"/>
  <c r="H34" i="23"/>
  <c r="F34" i="23"/>
  <c r="E34" i="23"/>
  <c r="C34" i="23"/>
  <c r="AY33" i="23"/>
  <c r="AX33" i="23"/>
  <c r="AV33" i="23"/>
  <c r="AT33" i="23"/>
  <c r="AS33" i="23"/>
  <c r="AQ33" i="23"/>
  <c r="AO33" i="23"/>
  <c r="AN33" i="23"/>
  <c r="AL33" i="23"/>
  <c r="AJ33" i="23"/>
  <c r="AI33" i="23"/>
  <c r="AG33" i="23"/>
  <c r="AE33" i="23"/>
  <c r="AD33" i="23"/>
  <c r="AB33" i="23"/>
  <c r="Z33" i="23"/>
  <c r="Y33" i="23"/>
  <c r="W33" i="23"/>
  <c r="U33" i="23"/>
  <c r="T33" i="23"/>
  <c r="R33" i="23"/>
  <c r="P33" i="23"/>
  <c r="O33" i="23"/>
  <c r="M33" i="23"/>
  <c r="K33" i="23"/>
  <c r="J33" i="23"/>
  <c r="H33" i="23"/>
  <c r="F33" i="23"/>
  <c r="E33" i="23"/>
  <c r="C33" i="23"/>
  <c r="AY32" i="23"/>
  <c r="AX32" i="23"/>
  <c r="AV32" i="23"/>
  <c r="AT32" i="23"/>
  <c r="AS32" i="23"/>
  <c r="AQ32" i="23"/>
  <c r="AO32" i="23"/>
  <c r="AN32" i="23"/>
  <c r="AL32" i="23"/>
  <c r="AJ32" i="23"/>
  <c r="AI32" i="23"/>
  <c r="AG32" i="23"/>
  <c r="AE32" i="23"/>
  <c r="AD32" i="23"/>
  <c r="AB32" i="23"/>
  <c r="Z32" i="23"/>
  <c r="Y32" i="23"/>
  <c r="W32" i="23"/>
  <c r="U32" i="23"/>
  <c r="T32" i="23"/>
  <c r="R32" i="23"/>
  <c r="P32" i="23"/>
  <c r="O32" i="23"/>
  <c r="M32" i="23"/>
  <c r="K32" i="23"/>
  <c r="J32" i="23"/>
  <c r="H32" i="23"/>
  <c r="F32" i="23"/>
  <c r="E32" i="23"/>
  <c r="C32" i="23"/>
  <c r="AY31" i="23"/>
  <c r="AX31" i="23"/>
  <c r="AV31" i="23"/>
  <c r="AT31" i="23"/>
  <c r="AS31" i="23"/>
  <c r="AQ31" i="23"/>
  <c r="AO31" i="23"/>
  <c r="AN31" i="23"/>
  <c r="AL31" i="23"/>
  <c r="AJ31" i="23"/>
  <c r="AI31" i="23"/>
  <c r="AG31" i="23"/>
  <c r="AE31" i="23"/>
  <c r="AD31" i="23"/>
  <c r="AB31" i="23"/>
  <c r="Z31" i="23"/>
  <c r="Y31" i="23"/>
  <c r="W31" i="23"/>
  <c r="U31" i="23"/>
  <c r="T31" i="23"/>
  <c r="R31" i="23"/>
  <c r="P31" i="23"/>
  <c r="O31" i="23"/>
  <c r="M31" i="23"/>
  <c r="K31" i="23"/>
  <c r="J31" i="23"/>
  <c r="H31" i="23"/>
  <c r="F31" i="23"/>
  <c r="E31" i="23"/>
  <c r="C31" i="23"/>
  <c r="AY30" i="23"/>
  <c r="AX30" i="23"/>
  <c r="AV30" i="23"/>
  <c r="AT30" i="23"/>
  <c r="AS30" i="23"/>
  <c r="AQ30" i="23"/>
  <c r="AO30" i="23"/>
  <c r="AN30" i="23"/>
  <c r="AL30" i="23"/>
  <c r="AJ30" i="23"/>
  <c r="AI30" i="23"/>
  <c r="AG30" i="23"/>
  <c r="AE30" i="23"/>
  <c r="AD30" i="23"/>
  <c r="AB30" i="23"/>
  <c r="Z30" i="23"/>
  <c r="Y30" i="23"/>
  <c r="W30" i="23"/>
  <c r="U30" i="23"/>
  <c r="T30" i="23"/>
  <c r="R30" i="23"/>
  <c r="P30" i="23"/>
  <c r="O30" i="23"/>
  <c r="M30" i="23"/>
  <c r="K30" i="23"/>
  <c r="J30" i="23"/>
  <c r="H30" i="23"/>
  <c r="F30" i="23"/>
  <c r="E30" i="23"/>
  <c r="C30" i="23"/>
  <c r="AY29" i="23"/>
  <c r="AX29" i="23"/>
  <c r="AV29" i="23"/>
  <c r="AT29" i="23"/>
  <c r="AS29" i="23"/>
  <c r="AQ29" i="23"/>
  <c r="AO29" i="23"/>
  <c r="AN29" i="23"/>
  <c r="AL29" i="23"/>
  <c r="AJ29" i="23"/>
  <c r="AI29" i="23"/>
  <c r="AG29" i="23"/>
  <c r="AE29" i="23"/>
  <c r="AD29" i="23"/>
  <c r="AB29" i="23"/>
  <c r="Z29" i="23"/>
  <c r="Y29" i="23"/>
  <c r="W29" i="23"/>
  <c r="U29" i="23"/>
  <c r="T29" i="23"/>
  <c r="R29" i="23"/>
  <c r="P29" i="23"/>
  <c r="O29" i="23"/>
  <c r="M29" i="23"/>
  <c r="K29" i="23"/>
  <c r="J29" i="23"/>
  <c r="H29" i="23"/>
  <c r="F29" i="23"/>
  <c r="E29" i="23"/>
  <c r="C29" i="23"/>
  <c r="AY28" i="23"/>
  <c r="AX28" i="23"/>
  <c r="AV28" i="23"/>
  <c r="AT28" i="23"/>
  <c r="AS28" i="23"/>
  <c r="AQ28" i="23"/>
  <c r="AO28" i="23"/>
  <c r="AN28" i="23"/>
  <c r="AL28" i="23"/>
  <c r="AJ28" i="23"/>
  <c r="AI28" i="23"/>
  <c r="AG28" i="23"/>
  <c r="AE28" i="23"/>
  <c r="AD28" i="23"/>
  <c r="AB28" i="23"/>
  <c r="Z28" i="23"/>
  <c r="Y28" i="23"/>
  <c r="W28" i="23"/>
  <c r="U28" i="23"/>
  <c r="T28" i="23"/>
  <c r="R28" i="23"/>
  <c r="P28" i="23"/>
  <c r="O28" i="23"/>
  <c r="M28" i="23"/>
  <c r="K28" i="23"/>
  <c r="J28" i="23"/>
  <c r="H28" i="23"/>
  <c r="F28" i="23"/>
  <c r="E28" i="23"/>
  <c r="C28" i="23"/>
  <c r="AY27" i="23"/>
  <c r="AX27" i="23"/>
  <c r="AV27" i="23"/>
  <c r="AT27" i="23"/>
  <c r="AS27" i="23"/>
  <c r="AQ27" i="23"/>
  <c r="AO27" i="23"/>
  <c r="AN27" i="23"/>
  <c r="AL27" i="23"/>
  <c r="AJ27" i="23"/>
  <c r="AI27" i="23"/>
  <c r="AG27" i="23"/>
  <c r="AE27" i="23"/>
  <c r="AD27" i="23"/>
  <c r="AB27" i="23"/>
  <c r="Z27" i="23"/>
  <c r="Y27" i="23"/>
  <c r="W27" i="23"/>
  <c r="U27" i="23"/>
  <c r="T27" i="23"/>
  <c r="R27" i="23"/>
  <c r="P27" i="23"/>
  <c r="O27" i="23"/>
  <c r="M27" i="23"/>
  <c r="K27" i="23"/>
  <c r="J27" i="23"/>
  <c r="H27" i="23"/>
  <c r="F27" i="23"/>
  <c r="E27" i="23"/>
  <c r="C27" i="23"/>
  <c r="AY26" i="23"/>
  <c r="AX26" i="23"/>
  <c r="AV26" i="23"/>
  <c r="AT26" i="23"/>
  <c r="AS26" i="23"/>
  <c r="AQ26" i="23"/>
  <c r="AO26" i="23"/>
  <c r="AN26" i="23"/>
  <c r="AL26" i="23"/>
  <c r="AJ26" i="23"/>
  <c r="AI26" i="23"/>
  <c r="AG26" i="23"/>
  <c r="AE26" i="23"/>
  <c r="AD26" i="23"/>
  <c r="AB26" i="23"/>
  <c r="Z26" i="23"/>
  <c r="Y26" i="23"/>
  <c r="W26" i="23"/>
  <c r="U26" i="23"/>
  <c r="T26" i="23"/>
  <c r="R26" i="23"/>
  <c r="P26" i="23"/>
  <c r="O26" i="23"/>
  <c r="M26" i="23"/>
  <c r="K26" i="23"/>
  <c r="J26" i="23"/>
  <c r="H26" i="23"/>
  <c r="F26" i="23"/>
  <c r="E26" i="23"/>
  <c r="C26" i="23"/>
  <c r="AY25" i="23"/>
  <c r="AX25" i="23"/>
  <c r="AV25" i="23"/>
  <c r="AT25" i="23"/>
  <c r="AS25" i="23"/>
  <c r="AQ25" i="23"/>
  <c r="AO25" i="23"/>
  <c r="AN25" i="23"/>
  <c r="AL25" i="23"/>
  <c r="AJ25" i="23"/>
  <c r="AI25" i="23"/>
  <c r="AG25" i="23"/>
  <c r="AE25" i="23"/>
  <c r="AD25" i="23"/>
  <c r="AB25" i="23"/>
  <c r="Z25" i="23"/>
  <c r="Y25" i="23"/>
  <c r="W25" i="23"/>
  <c r="U25" i="23"/>
  <c r="T25" i="23"/>
  <c r="R25" i="23"/>
  <c r="P25" i="23"/>
  <c r="O25" i="23"/>
  <c r="M25" i="23"/>
  <c r="K25" i="23"/>
  <c r="J25" i="23"/>
  <c r="H25" i="23"/>
  <c r="F25" i="23"/>
  <c r="E25" i="23"/>
  <c r="C25" i="23"/>
  <c r="AY24" i="23"/>
  <c r="AX24" i="23"/>
  <c r="AV24" i="23"/>
  <c r="AT24" i="23"/>
  <c r="AS24" i="23"/>
  <c r="AQ24" i="23"/>
  <c r="AO24" i="23"/>
  <c r="AN24" i="23"/>
  <c r="AL24" i="23"/>
  <c r="AJ24" i="23"/>
  <c r="AI24" i="23"/>
  <c r="AG24" i="23"/>
  <c r="AE24" i="23"/>
  <c r="AD24" i="23"/>
  <c r="AB24" i="23"/>
  <c r="Z24" i="23"/>
  <c r="Y24" i="23"/>
  <c r="W24" i="23"/>
  <c r="U24" i="23"/>
  <c r="T24" i="23"/>
  <c r="R24" i="23"/>
  <c r="P24" i="23"/>
  <c r="O24" i="23"/>
  <c r="M24" i="23"/>
  <c r="K24" i="23"/>
  <c r="J24" i="23"/>
  <c r="H24" i="23"/>
  <c r="F24" i="23"/>
  <c r="E24" i="23"/>
  <c r="C24" i="23"/>
  <c r="AY23" i="23"/>
  <c r="AX23" i="23"/>
  <c r="AV23" i="23"/>
  <c r="AT23" i="23"/>
  <c r="AS23" i="23"/>
  <c r="AQ23" i="23"/>
  <c r="AO23" i="23"/>
  <c r="AN23" i="23"/>
  <c r="AL23" i="23"/>
  <c r="AJ23" i="23"/>
  <c r="AI23" i="23"/>
  <c r="AG23" i="23"/>
  <c r="AE23" i="23"/>
  <c r="AD23" i="23"/>
  <c r="AB23" i="23"/>
  <c r="Z23" i="23"/>
  <c r="Y23" i="23"/>
  <c r="W23" i="23"/>
  <c r="U23" i="23"/>
  <c r="T23" i="23"/>
  <c r="R23" i="23"/>
  <c r="P23" i="23"/>
  <c r="O23" i="23"/>
  <c r="M23" i="23"/>
  <c r="K23" i="23"/>
  <c r="J23" i="23"/>
  <c r="H23" i="23"/>
  <c r="F23" i="23"/>
  <c r="E23" i="23"/>
  <c r="C23" i="23"/>
  <c r="AY22" i="23"/>
  <c r="AX22" i="23"/>
  <c r="AV22" i="23"/>
  <c r="AT22" i="23"/>
  <c r="AS22" i="23"/>
  <c r="AQ22" i="23"/>
  <c r="AO22" i="23"/>
  <c r="AN22" i="23"/>
  <c r="AL22" i="23"/>
  <c r="AJ22" i="23"/>
  <c r="AI22" i="23"/>
  <c r="AG22" i="23"/>
  <c r="AE22" i="23"/>
  <c r="AD22" i="23"/>
  <c r="AB22" i="23"/>
  <c r="Z22" i="23"/>
  <c r="Y22" i="23"/>
  <c r="W22" i="23"/>
  <c r="U22" i="23"/>
  <c r="T22" i="23"/>
  <c r="R22" i="23"/>
  <c r="P22" i="23"/>
  <c r="O22" i="23"/>
  <c r="M22" i="23"/>
  <c r="K22" i="23"/>
  <c r="J22" i="23"/>
  <c r="H22" i="23"/>
  <c r="F22" i="23"/>
  <c r="E22" i="23"/>
  <c r="C22" i="23"/>
  <c r="AY21" i="23"/>
  <c r="AX21" i="23"/>
  <c r="AV21" i="23"/>
  <c r="AT21" i="23"/>
  <c r="AS21" i="23"/>
  <c r="AQ21" i="23"/>
  <c r="AO21" i="23"/>
  <c r="AN21" i="23"/>
  <c r="AL21" i="23"/>
  <c r="AJ21" i="23"/>
  <c r="AI21" i="23"/>
  <c r="AG21" i="23"/>
  <c r="AE21" i="23"/>
  <c r="AD21" i="23"/>
  <c r="AB21" i="23"/>
  <c r="Z21" i="23"/>
  <c r="Y21" i="23"/>
  <c r="W21" i="23"/>
  <c r="U21" i="23"/>
  <c r="T21" i="23"/>
  <c r="R21" i="23"/>
  <c r="P21" i="23"/>
  <c r="O21" i="23"/>
  <c r="M21" i="23"/>
  <c r="K21" i="23"/>
  <c r="J21" i="23"/>
  <c r="H21" i="23"/>
  <c r="F21" i="23"/>
  <c r="E21" i="23"/>
  <c r="C21" i="23"/>
  <c r="AY20" i="23"/>
  <c r="AX20" i="23"/>
  <c r="AV20" i="23"/>
  <c r="AT20" i="23"/>
  <c r="AS20" i="23"/>
  <c r="AQ20" i="23"/>
  <c r="AO20" i="23"/>
  <c r="AN20" i="23"/>
  <c r="AL20" i="23"/>
  <c r="AJ20" i="23"/>
  <c r="AI20" i="23"/>
  <c r="AG20" i="23"/>
  <c r="AE20" i="23"/>
  <c r="AD20" i="23"/>
  <c r="AB20" i="23"/>
  <c r="Z20" i="23"/>
  <c r="Y20" i="23"/>
  <c r="W20" i="23"/>
  <c r="U20" i="23"/>
  <c r="T20" i="23"/>
  <c r="R20" i="23"/>
  <c r="P20" i="23"/>
  <c r="O20" i="23"/>
  <c r="M20" i="23"/>
  <c r="K20" i="23"/>
  <c r="J20" i="23"/>
  <c r="H20" i="23"/>
  <c r="F20" i="23"/>
  <c r="E20" i="23"/>
  <c r="C20" i="23"/>
  <c r="AY19" i="23"/>
  <c r="AX19" i="23"/>
  <c r="AV19" i="23"/>
  <c r="AT19" i="23"/>
  <c r="AS19" i="23"/>
  <c r="AQ19" i="23"/>
  <c r="AO19" i="23"/>
  <c r="AN19" i="23"/>
  <c r="AL19" i="23"/>
  <c r="AJ19" i="23"/>
  <c r="AI19" i="23"/>
  <c r="AG19" i="23"/>
  <c r="AE19" i="23"/>
  <c r="AD19" i="23"/>
  <c r="AB19" i="23"/>
  <c r="Z19" i="23"/>
  <c r="Y19" i="23"/>
  <c r="W19" i="23"/>
  <c r="U19" i="23"/>
  <c r="T19" i="23"/>
  <c r="R19" i="23"/>
  <c r="P19" i="23"/>
  <c r="O19" i="23"/>
  <c r="M19" i="23"/>
  <c r="K19" i="23"/>
  <c r="J19" i="23"/>
  <c r="H19" i="23"/>
  <c r="F19" i="23"/>
  <c r="E19" i="23"/>
  <c r="C19" i="23"/>
  <c r="AY18" i="23"/>
  <c r="AX18" i="23"/>
  <c r="AV18" i="23"/>
  <c r="AT18" i="23"/>
  <c r="AS18" i="23"/>
  <c r="AQ18" i="23"/>
  <c r="AO18" i="23"/>
  <c r="AN18" i="23"/>
  <c r="AL18" i="23"/>
  <c r="AJ18" i="23"/>
  <c r="AI18" i="23"/>
  <c r="AG18" i="23"/>
  <c r="AE18" i="23"/>
  <c r="AD18" i="23"/>
  <c r="AB18" i="23"/>
  <c r="Z18" i="23"/>
  <c r="Y18" i="23"/>
  <c r="W18" i="23"/>
  <c r="U18" i="23"/>
  <c r="T18" i="23"/>
  <c r="R18" i="23"/>
  <c r="P18" i="23"/>
  <c r="O18" i="23"/>
  <c r="M18" i="23"/>
  <c r="K18" i="23"/>
  <c r="J18" i="23"/>
  <c r="H18" i="23"/>
  <c r="F18" i="23"/>
  <c r="E18" i="23"/>
  <c r="C18" i="23"/>
  <c r="AY17" i="23"/>
  <c r="AX17" i="23"/>
  <c r="AV17" i="23"/>
  <c r="AT17" i="23"/>
  <c r="AS17" i="23"/>
  <c r="AQ17" i="23"/>
  <c r="AO17" i="23"/>
  <c r="AN17" i="23"/>
  <c r="AL17" i="23"/>
  <c r="AJ17" i="23"/>
  <c r="AI17" i="23"/>
  <c r="AG17" i="23"/>
  <c r="AE17" i="23"/>
  <c r="AD17" i="23"/>
  <c r="AB17" i="23"/>
  <c r="Z17" i="23"/>
  <c r="Y17" i="23"/>
  <c r="W17" i="23"/>
  <c r="U17" i="23"/>
  <c r="T17" i="23"/>
  <c r="R17" i="23"/>
  <c r="P17" i="23"/>
  <c r="O17" i="23"/>
  <c r="M17" i="23"/>
  <c r="K17" i="23"/>
  <c r="J17" i="23"/>
  <c r="H17" i="23"/>
  <c r="F17" i="23"/>
  <c r="E17" i="23"/>
  <c r="C17" i="23"/>
  <c r="AY16" i="23"/>
  <c r="AX16" i="23"/>
  <c r="AV16" i="23"/>
  <c r="AT16" i="23"/>
  <c r="AS16" i="23"/>
  <c r="AQ16" i="23"/>
  <c r="AO16" i="23"/>
  <c r="AN16" i="23"/>
  <c r="AL16" i="23"/>
  <c r="AJ16" i="23"/>
  <c r="AI16" i="23"/>
  <c r="AG16" i="23"/>
  <c r="AE16" i="23"/>
  <c r="AD16" i="23"/>
  <c r="AB16" i="23"/>
  <c r="Z16" i="23"/>
  <c r="Y16" i="23"/>
  <c r="W16" i="23"/>
  <c r="U16" i="23"/>
  <c r="T16" i="23"/>
  <c r="R16" i="23"/>
  <c r="P16" i="23"/>
  <c r="O16" i="23"/>
  <c r="M16" i="23"/>
  <c r="K16" i="23"/>
  <c r="J16" i="23"/>
  <c r="H16" i="23"/>
  <c r="F16" i="23"/>
  <c r="E16" i="23"/>
  <c r="C16" i="23"/>
  <c r="AY15" i="23"/>
  <c r="AX15" i="23"/>
  <c r="AV15" i="23"/>
  <c r="AT15" i="23"/>
  <c r="AS15" i="23"/>
  <c r="AQ15" i="23"/>
  <c r="AO15" i="23"/>
  <c r="AN15" i="23"/>
  <c r="AL15" i="23"/>
  <c r="AJ15" i="23"/>
  <c r="AI15" i="23"/>
  <c r="AG15" i="23"/>
  <c r="AE15" i="23"/>
  <c r="AD15" i="23"/>
  <c r="AB15" i="23"/>
  <c r="Z15" i="23"/>
  <c r="Y15" i="23"/>
  <c r="W15" i="23"/>
  <c r="U15" i="23"/>
  <c r="T15" i="23"/>
  <c r="R15" i="23"/>
  <c r="P15" i="23"/>
  <c r="O15" i="23"/>
  <c r="M15" i="23"/>
  <c r="K15" i="23"/>
  <c r="J15" i="23"/>
  <c r="H15" i="23"/>
  <c r="F15" i="23"/>
  <c r="E15" i="23"/>
  <c r="C15" i="23"/>
  <c r="AY14" i="23"/>
  <c r="AX14" i="23"/>
  <c r="AV14" i="23"/>
  <c r="AT14" i="23"/>
  <c r="AS14" i="23"/>
  <c r="AQ14" i="23"/>
  <c r="AO14" i="23"/>
  <c r="AN14" i="23"/>
  <c r="AL14" i="23"/>
  <c r="AJ14" i="23"/>
  <c r="AI14" i="23"/>
  <c r="AG14" i="23"/>
  <c r="AE14" i="23"/>
  <c r="AD14" i="23"/>
  <c r="AB14" i="23"/>
  <c r="Z14" i="23"/>
  <c r="Y14" i="23"/>
  <c r="W14" i="23"/>
  <c r="U14" i="23"/>
  <c r="T14" i="23"/>
  <c r="R14" i="23"/>
  <c r="P14" i="23"/>
  <c r="O14" i="23"/>
  <c r="M14" i="23"/>
  <c r="K14" i="23"/>
  <c r="J14" i="23"/>
  <c r="H14" i="23"/>
  <c r="F14" i="23"/>
  <c r="E14" i="23"/>
  <c r="C14" i="23"/>
  <c r="AY13" i="23"/>
  <c r="AX13" i="23"/>
  <c r="AV13" i="23"/>
  <c r="AT13" i="23"/>
  <c r="AS13" i="23"/>
  <c r="AQ13" i="23"/>
  <c r="AO13" i="23"/>
  <c r="AN13" i="23"/>
  <c r="AL13" i="23"/>
  <c r="AJ13" i="23"/>
  <c r="AI13" i="23"/>
  <c r="AG13" i="23"/>
  <c r="AE13" i="23"/>
  <c r="AD13" i="23"/>
  <c r="AB13" i="23"/>
  <c r="Z13" i="23"/>
  <c r="Y13" i="23"/>
  <c r="W13" i="23"/>
  <c r="U13" i="23"/>
  <c r="T13" i="23"/>
  <c r="R13" i="23"/>
  <c r="P13" i="23"/>
  <c r="O13" i="23"/>
  <c r="M13" i="23"/>
  <c r="K13" i="23"/>
  <c r="J13" i="23"/>
  <c r="H13" i="23"/>
  <c r="F13" i="23"/>
  <c r="E13" i="23"/>
  <c r="C13" i="23"/>
  <c r="AY12" i="23"/>
  <c r="AX12" i="23"/>
  <c r="AV12" i="23"/>
  <c r="AT12" i="23"/>
  <c r="AS12" i="23"/>
  <c r="AQ12" i="23"/>
  <c r="AO12" i="23"/>
  <c r="AN12" i="23"/>
  <c r="AL12" i="23"/>
  <c r="AJ12" i="23"/>
  <c r="AI12" i="23"/>
  <c r="AG12" i="23"/>
  <c r="AE12" i="23"/>
  <c r="AD12" i="23"/>
  <c r="AB12" i="23"/>
  <c r="Z12" i="23"/>
  <c r="Y12" i="23"/>
  <c r="W12" i="23"/>
  <c r="U12" i="23"/>
  <c r="T12" i="23"/>
  <c r="R12" i="23"/>
  <c r="P12" i="23"/>
  <c r="O12" i="23"/>
  <c r="M12" i="23"/>
  <c r="K12" i="23"/>
  <c r="J12" i="23"/>
  <c r="H12" i="23"/>
  <c r="F12" i="23"/>
  <c r="E12" i="23"/>
  <c r="C12" i="23"/>
  <c r="AY11" i="23"/>
  <c r="AX11" i="23"/>
  <c r="AV11" i="23"/>
  <c r="AT11" i="23"/>
  <c r="AS11" i="23"/>
  <c r="AQ11" i="23"/>
  <c r="AO11" i="23"/>
  <c r="AN11" i="23"/>
  <c r="AL11" i="23"/>
  <c r="AJ11" i="23"/>
  <c r="AI11" i="23"/>
  <c r="AG11" i="23"/>
  <c r="AE11" i="23"/>
  <c r="AD11" i="23"/>
  <c r="AB11" i="23"/>
  <c r="Z11" i="23"/>
  <c r="Y11" i="23"/>
  <c r="W11" i="23"/>
  <c r="U11" i="23"/>
  <c r="T11" i="23"/>
  <c r="R11" i="23"/>
  <c r="P11" i="23"/>
  <c r="O11" i="23"/>
  <c r="M11" i="23"/>
  <c r="K11" i="23"/>
  <c r="J11" i="23"/>
  <c r="H11" i="23"/>
  <c r="F11" i="23"/>
  <c r="E11" i="23"/>
  <c r="C11" i="23"/>
  <c r="AY10" i="23"/>
  <c r="AX10" i="23"/>
  <c r="AV10" i="23"/>
  <c r="AT10" i="23"/>
  <c r="AS10" i="23"/>
  <c r="AQ10" i="23"/>
  <c r="AO10" i="23"/>
  <c r="AN10" i="23"/>
  <c r="AL10" i="23"/>
  <c r="AJ10" i="23"/>
  <c r="AI10" i="23"/>
  <c r="AG10" i="23"/>
  <c r="AE10" i="23"/>
  <c r="AD10" i="23"/>
  <c r="AB10" i="23"/>
  <c r="Z10" i="23"/>
  <c r="Y10" i="23"/>
  <c r="W10" i="23"/>
  <c r="U10" i="23"/>
  <c r="T10" i="23"/>
  <c r="R10" i="23"/>
  <c r="P10" i="23"/>
  <c r="O10" i="23"/>
  <c r="M10" i="23"/>
  <c r="K10" i="23"/>
  <c r="J10" i="23"/>
  <c r="H10" i="23"/>
  <c r="F10" i="23"/>
  <c r="E10" i="23"/>
  <c r="C10" i="23"/>
  <c r="AY9" i="23"/>
  <c r="AX9" i="23"/>
  <c r="AV9" i="23"/>
  <c r="AT9" i="23"/>
  <c r="AS9" i="23"/>
  <c r="AQ9" i="23"/>
  <c r="AO9" i="23"/>
  <c r="AN9" i="23"/>
  <c r="AL9" i="23"/>
  <c r="AJ9" i="23"/>
  <c r="AI9" i="23"/>
  <c r="AG9" i="23"/>
  <c r="AE9" i="23"/>
  <c r="AD9" i="23"/>
  <c r="AB9" i="23"/>
  <c r="Z9" i="23"/>
  <c r="Y9" i="23"/>
  <c r="W9" i="23"/>
  <c r="U9" i="23"/>
  <c r="T9" i="23"/>
  <c r="R9" i="23"/>
  <c r="P9" i="23"/>
  <c r="O9" i="23"/>
  <c r="M9" i="23"/>
  <c r="K9" i="23"/>
  <c r="J9" i="23"/>
  <c r="H9" i="23"/>
  <c r="F9" i="23"/>
  <c r="E9" i="23"/>
  <c r="C9" i="23"/>
  <c r="AY8" i="23"/>
  <c r="AX8" i="23"/>
  <c r="AV8" i="23"/>
  <c r="AT8" i="23"/>
  <c r="AS8" i="23"/>
  <c r="AQ8" i="23"/>
  <c r="AO8" i="23"/>
  <c r="AN8" i="23"/>
  <c r="AL8" i="23"/>
  <c r="AJ8" i="23"/>
  <c r="AI8" i="23"/>
  <c r="AG8" i="23"/>
  <c r="AE8" i="23"/>
  <c r="AD8" i="23"/>
  <c r="AB8" i="23"/>
  <c r="Z8" i="23"/>
  <c r="Y8" i="23"/>
  <c r="W8" i="23"/>
  <c r="U8" i="23"/>
  <c r="T8" i="23"/>
  <c r="R8" i="23"/>
  <c r="P8" i="23"/>
  <c r="O8" i="23"/>
  <c r="M8" i="23"/>
  <c r="K8" i="23"/>
  <c r="J8" i="23"/>
  <c r="H8" i="23"/>
  <c r="F8" i="23"/>
  <c r="E8" i="23"/>
  <c r="C8" i="23"/>
  <c r="AY7" i="23"/>
  <c r="AX7" i="23"/>
  <c r="AV7" i="23"/>
  <c r="AT7" i="23"/>
  <c r="AS7" i="23"/>
  <c r="AQ7" i="23"/>
  <c r="AO7" i="23"/>
  <c r="AN7" i="23"/>
  <c r="AL7" i="23"/>
  <c r="AJ7" i="23"/>
  <c r="AI7" i="23"/>
  <c r="AG7" i="23"/>
  <c r="AE7" i="23"/>
  <c r="AD7" i="23"/>
  <c r="AB7" i="23"/>
  <c r="Z7" i="23"/>
  <c r="Y7" i="23"/>
  <c r="W7" i="23"/>
  <c r="U7" i="23"/>
  <c r="T7" i="23"/>
  <c r="R7" i="23"/>
  <c r="P7" i="23"/>
  <c r="O7" i="23"/>
  <c r="M7" i="23"/>
  <c r="K7" i="23"/>
  <c r="J7" i="23"/>
  <c r="H7" i="23"/>
  <c r="F7" i="23"/>
  <c r="E7" i="23"/>
  <c r="C7" i="23"/>
  <c r="AY6" i="23"/>
  <c r="AX6" i="23"/>
  <c r="AV6" i="23"/>
  <c r="AT6" i="23"/>
  <c r="AS6" i="23"/>
  <c r="AQ6" i="23"/>
  <c r="AO6" i="23"/>
  <c r="AN6" i="23"/>
  <c r="AL6" i="23"/>
  <c r="AJ6" i="23"/>
  <c r="AI6" i="23"/>
  <c r="AG6" i="23"/>
  <c r="AE6" i="23"/>
  <c r="AD6" i="23"/>
  <c r="AB6" i="23"/>
  <c r="Z6" i="23"/>
  <c r="Y6" i="23"/>
  <c r="W6" i="23"/>
  <c r="U6" i="23"/>
  <c r="T6" i="23"/>
  <c r="R6" i="23"/>
  <c r="P6" i="23"/>
  <c r="O6" i="23"/>
  <c r="M6" i="23"/>
  <c r="K6" i="23"/>
  <c r="J6" i="23"/>
  <c r="H6" i="23"/>
  <c r="F6" i="23"/>
  <c r="E6" i="23"/>
  <c r="C6" i="23"/>
  <c r="AY5" i="23"/>
  <c r="AX5" i="23"/>
  <c r="AV5" i="23"/>
  <c r="AT5" i="23"/>
  <c r="AS5" i="23"/>
  <c r="AQ5" i="23"/>
  <c r="AO5" i="23"/>
  <c r="AN5" i="23"/>
  <c r="AL5" i="23"/>
  <c r="AJ5" i="23"/>
  <c r="AI5" i="23"/>
  <c r="AG5" i="23"/>
  <c r="AE5" i="23"/>
  <c r="AD5" i="23"/>
  <c r="AB5" i="23"/>
  <c r="Z5" i="23"/>
  <c r="Y5" i="23"/>
  <c r="W5" i="23"/>
  <c r="U5" i="23"/>
  <c r="T5" i="23"/>
  <c r="R5" i="23"/>
  <c r="P5" i="23"/>
  <c r="O5" i="23"/>
  <c r="M5" i="23"/>
  <c r="K5" i="23"/>
  <c r="J5" i="23"/>
  <c r="H5" i="23"/>
  <c r="F5" i="23"/>
  <c r="E5" i="23"/>
  <c r="C5" i="23"/>
  <c r="G60" i="21"/>
  <c r="G59" i="21"/>
  <c r="G58" i="21"/>
  <c r="G57" i="21"/>
  <c r="G56" i="21"/>
  <c r="K52" i="21"/>
  <c r="J52" i="21"/>
  <c r="I52" i="21"/>
  <c r="H52" i="21"/>
  <c r="G52" i="21"/>
  <c r="F52" i="21"/>
  <c r="E52" i="21"/>
  <c r="D52" i="21"/>
  <c r="K51" i="21"/>
  <c r="L51" i="21"/>
  <c r="J51" i="21"/>
  <c r="I51" i="21"/>
  <c r="H51" i="21"/>
  <c r="G51" i="21"/>
  <c r="F51" i="21"/>
  <c r="E51" i="21"/>
  <c r="D51" i="21"/>
  <c r="L50" i="21"/>
  <c r="K49" i="21"/>
  <c r="L49" i="21"/>
  <c r="J49" i="21"/>
  <c r="I49" i="21"/>
  <c r="H49" i="21"/>
  <c r="G49" i="21"/>
  <c r="F49" i="21"/>
  <c r="E49" i="21"/>
  <c r="D49" i="21"/>
  <c r="L48" i="21"/>
  <c r="K47" i="21"/>
  <c r="J47" i="21"/>
  <c r="I47" i="21"/>
  <c r="H47" i="21"/>
  <c r="G47" i="21"/>
  <c r="F47" i="21"/>
  <c r="E47" i="21"/>
  <c r="D47" i="21"/>
  <c r="K46" i="21"/>
  <c r="L46" i="21"/>
  <c r="J46" i="21"/>
  <c r="I46" i="21"/>
  <c r="H46" i="21"/>
  <c r="G46" i="21"/>
  <c r="F46" i="21"/>
  <c r="E46" i="21"/>
  <c r="D46" i="21"/>
  <c r="L45" i="21"/>
  <c r="K44" i="21"/>
  <c r="L44" i="21"/>
  <c r="J44" i="21"/>
  <c r="I44" i="21"/>
  <c r="H44" i="21"/>
  <c r="G44" i="21"/>
  <c r="F44" i="21"/>
  <c r="E44" i="21"/>
  <c r="D44" i="21"/>
  <c r="L43" i="21"/>
  <c r="L47" i="21"/>
  <c r="K42" i="21"/>
  <c r="J42" i="21"/>
  <c r="I42" i="21"/>
  <c r="H42" i="21"/>
  <c r="G42" i="21"/>
  <c r="F42" i="21"/>
  <c r="E42" i="21"/>
  <c r="D42" i="21"/>
  <c r="K41" i="21"/>
  <c r="L41" i="21"/>
  <c r="J41" i="21"/>
  <c r="I41" i="21"/>
  <c r="H41" i="21"/>
  <c r="G41" i="21"/>
  <c r="F41" i="21"/>
  <c r="E41" i="21"/>
  <c r="D41" i="21"/>
  <c r="L40" i="21"/>
  <c r="K39" i="21"/>
  <c r="L39" i="21"/>
  <c r="J39" i="21"/>
  <c r="I39" i="21"/>
  <c r="H39" i="21"/>
  <c r="G39" i="21"/>
  <c r="F39" i="21"/>
  <c r="E39" i="21"/>
  <c r="D39" i="21"/>
  <c r="L38" i="21"/>
  <c r="K37" i="21"/>
  <c r="J37" i="21"/>
  <c r="I37" i="21"/>
  <c r="H37" i="21"/>
  <c r="G37" i="21"/>
  <c r="F37" i="21"/>
  <c r="E37" i="21"/>
  <c r="D37" i="21"/>
  <c r="K36" i="21"/>
  <c r="L36" i="21"/>
  <c r="J36" i="21"/>
  <c r="I36" i="21"/>
  <c r="H36" i="21"/>
  <c r="G36" i="21"/>
  <c r="F36" i="21"/>
  <c r="E36" i="21"/>
  <c r="D36" i="21"/>
  <c r="L35" i="21"/>
  <c r="K34" i="21"/>
  <c r="L34" i="21"/>
  <c r="J34" i="21"/>
  <c r="I34" i="21"/>
  <c r="H34" i="21"/>
  <c r="G34" i="21"/>
  <c r="F34" i="21"/>
  <c r="E34" i="21"/>
  <c r="D34" i="21"/>
  <c r="L33" i="21"/>
  <c r="K32" i="21"/>
  <c r="J32" i="21"/>
  <c r="I32" i="21"/>
  <c r="H32" i="21"/>
  <c r="G32" i="21"/>
  <c r="F32" i="21"/>
  <c r="E32" i="21"/>
  <c r="D32" i="21"/>
  <c r="K31" i="21"/>
  <c r="L31" i="21"/>
  <c r="J31" i="21"/>
  <c r="I31" i="21"/>
  <c r="H31" i="21"/>
  <c r="G31" i="21"/>
  <c r="F31" i="21"/>
  <c r="E31" i="21"/>
  <c r="D31" i="21"/>
  <c r="L30" i="21"/>
  <c r="K29" i="21"/>
  <c r="L29" i="21"/>
  <c r="J29" i="21"/>
  <c r="I29" i="21"/>
  <c r="H29" i="21"/>
  <c r="G29" i="21"/>
  <c r="F29" i="21"/>
  <c r="E29" i="21"/>
  <c r="D29" i="21"/>
  <c r="L28" i="21"/>
  <c r="L32" i="21"/>
  <c r="K27" i="21"/>
  <c r="J27" i="21"/>
  <c r="I27" i="21"/>
  <c r="H27" i="21"/>
  <c r="G27" i="21"/>
  <c r="F27" i="21"/>
  <c r="E27" i="21"/>
  <c r="D27" i="21"/>
  <c r="K26" i="21"/>
  <c r="L26" i="21"/>
  <c r="J26" i="21"/>
  <c r="I26" i="21"/>
  <c r="H26" i="21"/>
  <c r="G26" i="21"/>
  <c r="F26" i="21"/>
  <c r="E26" i="21"/>
  <c r="D26" i="21"/>
  <c r="L25" i="21"/>
  <c r="K24" i="21"/>
  <c r="L24" i="21"/>
  <c r="J24" i="21"/>
  <c r="I24" i="21"/>
  <c r="H24" i="21"/>
  <c r="G24" i="21"/>
  <c r="F24" i="21"/>
  <c r="E24" i="21"/>
  <c r="D24" i="21"/>
  <c r="L23" i="21"/>
  <c r="K22" i="21"/>
  <c r="J22" i="21"/>
  <c r="I22" i="21"/>
  <c r="H22" i="21"/>
  <c r="G22" i="21"/>
  <c r="F22" i="21"/>
  <c r="E22" i="21"/>
  <c r="D22" i="21"/>
  <c r="K21" i="21"/>
  <c r="L21" i="21"/>
  <c r="J21" i="21"/>
  <c r="I21" i="21"/>
  <c r="H21" i="21"/>
  <c r="G21" i="21"/>
  <c r="F21" i="21"/>
  <c r="E21" i="21"/>
  <c r="D21" i="21"/>
  <c r="L20" i="21"/>
  <c r="K19" i="21"/>
  <c r="L19" i="21"/>
  <c r="J19" i="21"/>
  <c r="I19" i="21"/>
  <c r="H19" i="21"/>
  <c r="G19" i="21"/>
  <c r="F19" i="21"/>
  <c r="E19" i="21"/>
  <c r="D19" i="21"/>
  <c r="L18" i="21"/>
  <c r="K17" i="21"/>
  <c r="J17" i="21"/>
  <c r="I17" i="21"/>
  <c r="H17" i="21"/>
  <c r="G17" i="21"/>
  <c r="F17" i="21"/>
  <c r="E17" i="21"/>
  <c r="D17" i="21"/>
  <c r="K16" i="21"/>
  <c r="L16" i="21"/>
  <c r="J16" i="21"/>
  <c r="I16" i="21"/>
  <c r="H16" i="21"/>
  <c r="G16" i="21"/>
  <c r="F16" i="21"/>
  <c r="E16" i="21"/>
  <c r="D16" i="21"/>
  <c r="L15" i="21"/>
  <c r="K14" i="21"/>
  <c r="L14" i="21"/>
  <c r="J14" i="21"/>
  <c r="I14" i="21"/>
  <c r="H14" i="21"/>
  <c r="G14" i="21"/>
  <c r="F14" i="21"/>
  <c r="E14" i="21"/>
  <c r="D14" i="21"/>
  <c r="L13" i="21"/>
  <c r="K12" i="21"/>
  <c r="J12" i="21"/>
  <c r="I12" i="21"/>
  <c r="H12" i="21"/>
  <c r="G12" i="21"/>
  <c r="F12" i="21"/>
  <c r="E12" i="21"/>
  <c r="D12" i="21"/>
  <c r="K11" i="21"/>
  <c r="L11" i="21"/>
  <c r="J11" i="21"/>
  <c r="I11" i="21"/>
  <c r="H11" i="21"/>
  <c r="G11" i="21"/>
  <c r="F11" i="21"/>
  <c r="E11" i="21"/>
  <c r="D11" i="21"/>
  <c r="L10" i="21"/>
  <c r="K9" i="21"/>
  <c r="L9" i="21"/>
  <c r="J9" i="21"/>
  <c r="I9" i="21"/>
  <c r="H9" i="21"/>
  <c r="G9" i="21"/>
  <c r="F9" i="21"/>
  <c r="E9" i="21"/>
  <c r="D9" i="21"/>
  <c r="L8" i="21"/>
  <c r="K7" i="21"/>
  <c r="J7" i="21"/>
  <c r="I7" i="21"/>
  <c r="H7" i="21"/>
  <c r="G7" i="21"/>
  <c r="F7" i="21"/>
  <c r="E7" i="21"/>
  <c r="D7" i="21"/>
  <c r="K6" i="21"/>
  <c r="L6" i="21"/>
  <c r="J6" i="21"/>
  <c r="I6" i="21"/>
  <c r="H6" i="21"/>
  <c r="G6" i="21"/>
  <c r="F6" i="21"/>
  <c r="E6" i="21"/>
  <c r="D6" i="21"/>
  <c r="L5" i="21"/>
  <c r="K4" i="21"/>
  <c r="L4" i="21"/>
  <c r="J4" i="21"/>
  <c r="I4" i="21"/>
  <c r="H4" i="21"/>
  <c r="G4" i="21"/>
  <c r="F4" i="21"/>
  <c r="E4" i="21"/>
  <c r="D4" i="21"/>
  <c r="L3" i="21"/>
  <c r="L7" i="21"/>
  <c r="G22" i="20"/>
  <c r="G21" i="20"/>
  <c r="G20" i="20"/>
  <c r="G19" i="20"/>
  <c r="G18" i="20"/>
  <c r="AX12" i="20"/>
  <c r="AX13" i="20"/>
  <c r="AW13" i="20"/>
  <c r="AU13" i="20"/>
  <c r="AR13" i="20"/>
  <c r="AQ12" i="20"/>
  <c r="AQ13" i="20"/>
  <c r="AP13" i="20"/>
  <c r="AM13" i="20"/>
  <c r="AK13" i="20"/>
  <c r="AH13" i="20"/>
  <c r="AF13" i="20"/>
  <c r="AC13" i="20"/>
  <c r="AA13" i="20"/>
  <c r="X13" i="20"/>
  <c r="V13" i="20"/>
  <c r="S13" i="20"/>
  <c r="Q13" i="20"/>
  <c r="N13" i="20"/>
  <c r="L13" i="20"/>
  <c r="I13" i="20"/>
  <c r="G13" i="20"/>
  <c r="D13" i="20"/>
  <c r="B13" i="20"/>
  <c r="AY12" i="20"/>
  <c r="AY13" i="20"/>
  <c r="AV12" i="20"/>
  <c r="AV13" i="20"/>
  <c r="AT12" i="20"/>
  <c r="AT13" i="20"/>
  <c r="AS12" i="20"/>
  <c r="AS13" i="20"/>
  <c r="AO12" i="20"/>
  <c r="AO13" i="20"/>
  <c r="AN12" i="20"/>
  <c r="AN13" i="20"/>
  <c r="AL12" i="20"/>
  <c r="AL13" i="20"/>
  <c r="AJ12" i="20"/>
  <c r="AJ13" i="20"/>
  <c r="AI12" i="20"/>
  <c r="AI13" i="20"/>
  <c r="AG12" i="20"/>
  <c r="AG13" i="20"/>
  <c r="AE12" i="20"/>
  <c r="AE13" i="20"/>
  <c r="AD12" i="20"/>
  <c r="AD13" i="20"/>
  <c r="AB12" i="20"/>
  <c r="AB13" i="20"/>
  <c r="Z12" i="20"/>
  <c r="Z13" i="20"/>
  <c r="Y12" i="20"/>
  <c r="Y13" i="20"/>
  <c r="W12" i="20"/>
  <c r="W13" i="20"/>
  <c r="U12" i="20"/>
  <c r="U13" i="20"/>
  <c r="T12" i="20"/>
  <c r="T13" i="20"/>
  <c r="R12" i="20"/>
  <c r="R13" i="20"/>
  <c r="P12" i="20"/>
  <c r="P13" i="20"/>
  <c r="O12" i="20"/>
  <c r="O13" i="20"/>
  <c r="M12" i="20"/>
  <c r="M13" i="20"/>
  <c r="K12" i="20"/>
  <c r="K13" i="20"/>
  <c r="J12" i="20"/>
  <c r="J13" i="20"/>
  <c r="H12" i="20"/>
  <c r="H13" i="20"/>
  <c r="F12" i="20"/>
  <c r="F13" i="20"/>
  <c r="E12" i="20"/>
  <c r="E13" i="20"/>
  <c r="C12" i="20"/>
  <c r="C13" i="20"/>
  <c r="AY11" i="20"/>
  <c r="AX11" i="20"/>
  <c r="AV11" i="20"/>
  <c r="AT11" i="20"/>
  <c r="AS11" i="20"/>
  <c r="AQ11" i="20"/>
  <c r="AO11" i="20"/>
  <c r="AN11" i="20"/>
  <c r="AL11" i="20"/>
  <c r="AJ11" i="20"/>
  <c r="AI11" i="20"/>
  <c r="AG11" i="20"/>
  <c r="AE11" i="20"/>
  <c r="AD11" i="20"/>
  <c r="AB11" i="20"/>
  <c r="Z11" i="20"/>
  <c r="Y11" i="20"/>
  <c r="W11" i="20"/>
  <c r="U11" i="20"/>
  <c r="T11" i="20"/>
  <c r="R11" i="20"/>
  <c r="P11" i="20"/>
  <c r="O11" i="20"/>
  <c r="M11" i="20"/>
  <c r="K11" i="20"/>
  <c r="J11" i="20"/>
  <c r="H11" i="20"/>
  <c r="F11" i="20"/>
  <c r="E11" i="20"/>
  <c r="C11" i="20"/>
  <c r="AY10" i="20"/>
  <c r="AX10" i="20"/>
  <c r="AV10" i="20"/>
  <c r="AT10" i="20"/>
  <c r="AS10" i="20"/>
  <c r="AQ10" i="20"/>
  <c r="AO10" i="20"/>
  <c r="AN10" i="20"/>
  <c r="AL10" i="20"/>
  <c r="AJ10" i="20"/>
  <c r="AI10" i="20"/>
  <c r="AG10" i="20"/>
  <c r="AE10" i="20"/>
  <c r="AD10" i="20"/>
  <c r="AB10" i="20"/>
  <c r="Z10" i="20"/>
  <c r="Y10" i="20"/>
  <c r="W10" i="20"/>
  <c r="U10" i="20"/>
  <c r="T10" i="20"/>
  <c r="R10" i="20"/>
  <c r="P10" i="20"/>
  <c r="O10" i="20"/>
  <c r="M10" i="20"/>
  <c r="K10" i="20"/>
  <c r="J10" i="20"/>
  <c r="H10" i="20"/>
  <c r="F10" i="20"/>
  <c r="E10" i="20"/>
  <c r="C10" i="20"/>
  <c r="AY9" i="20"/>
  <c r="AX9" i="20"/>
  <c r="AV9" i="20"/>
  <c r="AT9" i="20"/>
  <c r="AS9" i="20"/>
  <c r="AQ9" i="20"/>
  <c r="AO9" i="20"/>
  <c r="AN9" i="20"/>
  <c r="AL9" i="20"/>
  <c r="AJ9" i="20"/>
  <c r="AI9" i="20"/>
  <c r="AG9" i="20"/>
  <c r="AE9" i="20"/>
  <c r="AD9" i="20"/>
  <c r="AB9" i="20"/>
  <c r="Z9" i="20"/>
  <c r="Y9" i="20"/>
  <c r="W9" i="20"/>
  <c r="U9" i="20"/>
  <c r="T9" i="20"/>
  <c r="R9" i="20"/>
  <c r="P9" i="20"/>
  <c r="O9" i="20"/>
  <c r="M9" i="20"/>
  <c r="K9" i="20"/>
  <c r="J9" i="20"/>
  <c r="H9" i="20"/>
  <c r="F9" i="20"/>
  <c r="E9" i="20"/>
  <c r="C9" i="20"/>
  <c r="AY8" i="20"/>
  <c r="AX8" i="20"/>
  <c r="AV8" i="20"/>
  <c r="AT8" i="20"/>
  <c r="AS8" i="20"/>
  <c r="AQ8" i="20"/>
  <c r="AO8" i="20"/>
  <c r="AN8" i="20"/>
  <c r="AL8" i="20"/>
  <c r="AJ8" i="20"/>
  <c r="AI8" i="20"/>
  <c r="AG8" i="20"/>
  <c r="AE8" i="20"/>
  <c r="AD8" i="20"/>
  <c r="AB8" i="20"/>
  <c r="Z8" i="20"/>
  <c r="Y8" i="20"/>
  <c r="W8" i="20"/>
  <c r="U8" i="20"/>
  <c r="T8" i="20"/>
  <c r="R8" i="20"/>
  <c r="P8" i="20"/>
  <c r="O8" i="20"/>
  <c r="M8" i="20"/>
  <c r="K8" i="20"/>
  <c r="J8" i="20"/>
  <c r="H8" i="20"/>
  <c r="F8" i="20"/>
  <c r="E8" i="20"/>
  <c r="C8" i="20"/>
  <c r="AY7" i="20"/>
  <c r="AX7" i="20"/>
  <c r="AV7" i="20"/>
  <c r="AT7" i="20"/>
  <c r="AS7" i="20"/>
  <c r="AQ7" i="20"/>
  <c r="AO7" i="20"/>
  <c r="AN7" i="20"/>
  <c r="AL7" i="20"/>
  <c r="AJ7" i="20"/>
  <c r="AI7" i="20"/>
  <c r="AG7" i="20"/>
  <c r="AE7" i="20"/>
  <c r="AD7" i="20"/>
  <c r="AB7" i="20"/>
  <c r="Z7" i="20"/>
  <c r="Y7" i="20"/>
  <c r="W7" i="20"/>
  <c r="U7" i="20"/>
  <c r="T7" i="20"/>
  <c r="R7" i="20"/>
  <c r="P7" i="20"/>
  <c r="O7" i="20"/>
  <c r="M7" i="20"/>
  <c r="K7" i="20"/>
  <c r="J7" i="20"/>
  <c r="H7" i="20"/>
  <c r="F7" i="20"/>
  <c r="E7" i="20"/>
  <c r="C7" i="20"/>
  <c r="AY6" i="20"/>
  <c r="AX6" i="20"/>
  <c r="AV6" i="20"/>
  <c r="AT6" i="20"/>
  <c r="AS6" i="20"/>
  <c r="AQ6" i="20"/>
  <c r="AO6" i="20"/>
  <c r="AN6" i="20"/>
  <c r="AL6" i="20"/>
  <c r="AJ6" i="20"/>
  <c r="AI6" i="20"/>
  <c r="AG6" i="20"/>
  <c r="AE6" i="20"/>
  <c r="AD6" i="20"/>
  <c r="AB6" i="20"/>
  <c r="Z6" i="20"/>
  <c r="Y6" i="20"/>
  <c r="W6" i="20"/>
  <c r="U6" i="20"/>
  <c r="T6" i="20"/>
  <c r="R6" i="20"/>
  <c r="P6" i="20"/>
  <c r="O6" i="20"/>
  <c r="M6" i="20"/>
  <c r="K6" i="20"/>
  <c r="J6" i="20"/>
  <c r="H6" i="20"/>
  <c r="F6" i="20"/>
  <c r="E6" i="20"/>
  <c r="C6" i="20"/>
  <c r="AY5" i="20"/>
  <c r="AX5" i="20"/>
  <c r="AV5" i="20"/>
  <c r="AT5" i="20"/>
  <c r="AS5" i="20"/>
  <c r="AQ5" i="20"/>
  <c r="AO5" i="20"/>
  <c r="AN5" i="20"/>
  <c r="AL5" i="20"/>
  <c r="AJ5" i="20"/>
  <c r="AI5" i="20"/>
  <c r="AG5" i="20"/>
  <c r="AE5" i="20"/>
  <c r="AD5" i="20"/>
  <c r="AB5" i="20"/>
  <c r="Z5" i="20"/>
  <c r="Y5" i="20"/>
  <c r="W5" i="20"/>
  <c r="U5" i="20"/>
  <c r="T5" i="20"/>
  <c r="R5" i="20"/>
  <c r="P5" i="20"/>
  <c r="O5" i="20"/>
  <c r="M5" i="20"/>
  <c r="K5" i="20"/>
  <c r="J5" i="20"/>
  <c r="H5" i="20"/>
  <c r="F5" i="20"/>
  <c r="E5" i="20"/>
  <c r="C5" i="20"/>
  <c r="L42" i="21"/>
  <c r="L12" i="21"/>
  <c r="L17" i="21"/>
  <c r="L27" i="21"/>
  <c r="L52" i="21"/>
  <c r="L37" i="21"/>
  <c r="L22" i="21"/>
  <c r="G26" i="19"/>
  <c r="G25" i="19"/>
  <c r="G24" i="19"/>
  <c r="G23" i="19"/>
  <c r="G22" i="19"/>
  <c r="AY16" i="19"/>
  <c r="AY17" i="19"/>
  <c r="AW17" i="19"/>
  <c r="AU17" i="19"/>
  <c r="AR17" i="19"/>
  <c r="AP17" i="19"/>
  <c r="AM17" i="19"/>
  <c r="AL16" i="19"/>
  <c r="AL17" i="19"/>
  <c r="AK17" i="19"/>
  <c r="AH17" i="19"/>
  <c r="AF17" i="19"/>
  <c r="AE16" i="19"/>
  <c r="AE17" i="19"/>
  <c r="AC17" i="19"/>
  <c r="AA17" i="19"/>
  <c r="X17" i="19"/>
  <c r="V17" i="19"/>
  <c r="S17" i="19"/>
  <c r="R16" i="19"/>
  <c r="R17" i="19"/>
  <c r="Q17" i="19"/>
  <c r="N17" i="19"/>
  <c r="L17" i="19"/>
  <c r="K16" i="19"/>
  <c r="K17" i="19"/>
  <c r="I17" i="19"/>
  <c r="G17" i="19"/>
  <c r="D17" i="19"/>
  <c r="B17" i="19"/>
  <c r="AX16" i="19"/>
  <c r="AX17" i="19"/>
  <c r="AV16" i="19"/>
  <c r="AV17" i="19"/>
  <c r="AT16" i="19"/>
  <c r="AT17" i="19"/>
  <c r="AS16" i="19"/>
  <c r="AS17" i="19"/>
  <c r="AQ16" i="19"/>
  <c r="AQ17" i="19"/>
  <c r="AO16" i="19"/>
  <c r="AO17" i="19"/>
  <c r="AN16" i="19"/>
  <c r="AN17" i="19"/>
  <c r="AJ16" i="19"/>
  <c r="AJ17" i="19"/>
  <c r="AI16" i="19"/>
  <c r="AI17" i="19"/>
  <c r="AG16" i="19"/>
  <c r="AG17" i="19"/>
  <c r="AD16" i="19"/>
  <c r="AD17" i="19"/>
  <c r="AB16" i="19"/>
  <c r="AB17" i="19"/>
  <c r="Z16" i="19"/>
  <c r="Z17" i="19"/>
  <c r="Y16" i="19"/>
  <c r="Y17" i="19"/>
  <c r="W16" i="19"/>
  <c r="W17" i="19"/>
  <c r="U16" i="19"/>
  <c r="U17" i="19"/>
  <c r="T16" i="19"/>
  <c r="T17" i="19"/>
  <c r="P16" i="19"/>
  <c r="P17" i="19"/>
  <c r="O16" i="19"/>
  <c r="O17" i="19"/>
  <c r="M16" i="19"/>
  <c r="M17" i="19"/>
  <c r="J16" i="19"/>
  <c r="J17" i="19"/>
  <c r="H16" i="19"/>
  <c r="H17" i="19"/>
  <c r="F16" i="19"/>
  <c r="F17" i="19"/>
  <c r="E16" i="19"/>
  <c r="E17" i="19"/>
  <c r="C16" i="19"/>
  <c r="C17" i="19"/>
  <c r="AY15" i="19"/>
  <c r="AX15" i="19"/>
  <c r="AV15" i="19"/>
  <c r="AT15" i="19"/>
  <c r="AS15" i="19"/>
  <c r="AQ15" i="19"/>
  <c r="AO15" i="19"/>
  <c r="AN15" i="19"/>
  <c r="AL15" i="19"/>
  <c r="AJ15" i="19"/>
  <c r="AI15" i="19"/>
  <c r="AG15" i="19"/>
  <c r="AE15" i="19"/>
  <c r="AD15" i="19"/>
  <c r="AB15" i="19"/>
  <c r="Z15" i="19"/>
  <c r="Y15" i="19"/>
  <c r="W15" i="19"/>
  <c r="U15" i="19"/>
  <c r="T15" i="19"/>
  <c r="R15" i="19"/>
  <c r="P15" i="19"/>
  <c r="O15" i="19"/>
  <c r="M15" i="19"/>
  <c r="K15" i="19"/>
  <c r="J15" i="19"/>
  <c r="H15" i="19"/>
  <c r="F15" i="19"/>
  <c r="E15" i="19"/>
  <c r="C15" i="19"/>
  <c r="AY14" i="19"/>
  <c r="AX14" i="19"/>
  <c r="AV14" i="19"/>
  <c r="AT14" i="19"/>
  <c r="AS14" i="19"/>
  <c r="AQ14" i="19"/>
  <c r="AO14" i="19"/>
  <c r="AN14" i="19"/>
  <c r="AL14" i="19"/>
  <c r="AJ14" i="19"/>
  <c r="AI14" i="19"/>
  <c r="AG14" i="19"/>
  <c r="AE14" i="19"/>
  <c r="AD14" i="19"/>
  <c r="AB14" i="19"/>
  <c r="Z14" i="19"/>
  <c r="Y14" i="19"/>
  <c r="W14" i="19"/>
  <c r="U14" i="19"/>
  <c r="T14" i="19"/>
  <c r="R14" i="19"/>
  <c r="P14" i="19"/>
  <c r="O14" i="19"/>
  <c r="M14" i="19"/>
  <c r="K14" i="19"/>
  <c r="J14" i="19"/>
  <c r="H14" i="19"/>
  <c r="F14" i="19"/>
  <c r="E14" i="19"/>
  <c r="C14" i="19"/>
  <c r="AY13" i="19"/>
  <c r="AX13" i="19"/>
  <c r="AV13" i="19"/>
  <c r="AT13" i="19"/>
  <c r="AS13" i="19"/>
  <c r="AQ13" i="19"/>
  <c r="AO13" i="19"/>
  <c r="AN13" i="19"/>
  <c r="AL13" i="19"/>
  <c r="AJ13" i="19"/>
  <c r="AI13" i="19"/>
  <c r="AG13" i="19"/>
  <c r="AE13" i="19"/>
  <c r="AD13" i="19"/>
  <c r="AB13" i="19"/>
  <c r="Z13" i="19"/>
  <c r="Y13" i="19"/>
  <c r="W13" i="19"/>
  <c r="U13" i="19"/>
  <c r="T13" i="19"/>
  <c r="R13" i="19"/>
  <c r="P13" i="19"/>
  <c r="O13" i="19"/>
  <c r="M13" i="19"/>
  <c r="K13" i="19"/>
  <c r="J13" i="19"/>
  <c r="H13" i="19"/>
  <c r="F13" i="19"/>
  <c r="E13" i="19"/>
  <c r="C13" i="19"/>
  <c r="AY12" i="19"/>
  <c r="AX12" i="19"/>
  <c r="AV12" i="19"/>
  <c r="AT12" i="19"/>
  <c r="AS12" i="19"/>
  <c r="AQ12" i="19"/>
  <c r="AO12" i="19"/>
  <c r="AN12" i="19"/>
  <c r="AL12" i="19"/>
  <c r="AJ12" i="19"/>
  <c r="AI12" i="19"/>
  <c r="AG12" i="19"/>
  <c r="AE12" i="19"/>
  <c r="AD12" i="19"/>
  <c r="AB12" i="19"/>
  <c r="Z12" i="19"/>
  <c r="Y12" i="19"/>
  <c r="W12" i="19"/>
  <c r="U12" i="19"/>
  <c r="T12" i="19"/>
  <c r="R12" i="19"/>
  <c r="P12" i="19"/>
  <c r="O12" i="19"/>
  <c r="M12" i="19"/>
  <c r="K12" i="19"/>
  <c r="J12" i="19"/>
  <c r="H12" i="19"/>
  <c r="F12" i="19"/>
  <c r="E12" i="19"/>
  <c r="C12" i="19"/>
  <c r="AY11" i="19"/>
  <c r="AX11" i="19"/>
  <c r="AV11" i="19"/>
  <c r="AT11" i="19"/>
  <c r="AS11" i="19"/>
  <c r="AQ11" i="19"/>
  <c r="AO11" i="19"/>
  <c r="AN11" i="19"/>
  <c r="AL11" i="19"/>
  <c r="AJ11" i="19"/>
  <c r="AI11" i="19"/>
  <c r="AG11" i="19"/>
  <c r="AE11" i="19"/>
  <c r="AD11" i="19"/>
  <c r="AB11" i="19"/>
  <c r="Z11" i="19"/>
  <c r="Y11" i="19"/>
  <c r="W11" i="19"/>
  <c r="U11" i="19"/>
  <c r="T11" i="19"/>
  <c r="R11" i="19"/>
  <c r="P11" i="19"/>
  <c r="O11" i="19"/>
  <c r="M11" i="19"/>
  <c r="K11" i="19"/>
  <c r="J11" i="19"/>
  <c r="H11" i="19"/>
  <c r="F11" i="19"/>
  <c r="E11" i="19"/>
  <c r="C11" i="19"/>
  <c r="AY10" i="19"/>
  <c r="AX10" i="19"/>
  <c r="AV10" i="19"/>
  <c r="AT10" i="19"/>
  <c r="AS10" i="19"/>
  <c r="AQ10" i="19"/>
  <c r="AO10" i="19"/>
  <c r="AN10" i="19"/>
  <c r="AL10" i="19"/>
  <c r="AJ10" i="19"/>
  <c r="AI10" i="19"/>
  <c r="AG10" i="19"/>
  <c r="AE10" i="19"/>
  <c r="AD10" i="19"/>
  <c r="AB10" i="19"/>
  <c r="Z10" i="19"/>
  <c r="Y10" i="19"/>
  <c r="W10" i="19"/>
  <c r="U10" i="19"/>
  <c r="T10" i="19"/>
  <c r="R10" i="19"/>
  <c r="P10" i="19"/>
  <c r="O10" i="19"/>
  <c r="M10" i="19"/>
  <c r="K10" i="19"/>
  <c r="J10" i="19"/>
  <c r="H10" i="19"/>
  <c r="F10" i="19"/>
  <c r="E10" i="19"/>
  <c r="C10" i="19"/>
  <c r="AY9" i="19"/>
  <c r="AX9" i="19"/>
  <c r="AV9" i="19"/>
  <c r="AT9" i="19"/>
  <c r="AS9" i="19"/>
  <c r="AQ9" i="19"/>
  <c r="AO9" i="19"/>
  <c r="AN9" i="19"/>
  <c r="AL9" i="19"/>
  <c r="AJ9" i="19"/>
  <c r="AI9" i="19"/>
  <c r="AG9" i="19"/>
  <c r="AE9" i="19"/>
  <c r="AD9" i="19"/>
  <c r="AB9" i="19"/>
  <c r="Z9" i="19"/>
  <c r="Y9" i="19"/>
  <c r="W9" i="19"/>
  <c r="U9" i="19"/>
  <c r="T9" i="19"/>
  <c r="R9" i="19"/>
  <c r="P9" i="19"/>
  <c r="O9" i="19"/>
  <c r="M9" i="19"/>
  <c r="K9" i="19"/>
  <c r="J9" i="19"/>
  <c r="H9" i="19"/>
  <c r="F9" i="19"/>
  <c r="E9" i="19"/>
  <c r="C9" i="19"/>
  <c r="AY8" i="19"/>
  <c r="AX8" i="19"/>
  <c r="AV8" i="19"/>
  <c r="AT8" i="19"/>
  <c r="AS8" i="19"/>
  <c r="AQ8" i="19"/>
  <c r="AO8" i="19"/>
  <c r="AN8" i="19"/>
  <c r="AL8" i="19"/>
  <c r="AJ8" i="19"/>
  <c r="AI8" i="19"/>
  <c r="AG8" i="19"/>
  <c r="AE8" i="19"/>
  <c r="AD8" i="19"/>
  <c r="AB8" i="19"/>
  <c r="Z8" i="19"/>
  <c r="Y8" i="19"/>
  <c r="W8" i="19"/>
  <c r="U8" i="19"/>
  <c r="T8" i="19"/>
  <c r="R8" i="19"/>
  <c r="P8" i="19"/>
  <c r="O8" i="19"/>
  <c r="M8" i="19"/>
  <c r="K8" i="19"/>
  <c r="J8" i="19"/>
  <c r="H8" i="19"/>
  <c r="F8" i="19"/>
  <c r="E8" i="19"/>
  <c r="C8" i="19"/>
  <c r="AY7" i="19"/>
  <c r="AX7" i="19"/>
  <c r="AV7" i="19"/>
  <c r="AT7" i="19"/>
  <c r="AS7" i="19"/>
  <c r="AQ7" i="19"/>
  <c r="AO7" i="19"/>
  <c r="AN7" i="19"/>
  <c r="AL7" i="19"/>
  <c r="AJ7" i="19"/>
  <c r="AI7" i="19"/>
  <c r="AG7" i="19"/>
  <c r="AE7" i="19"/>
  <c r="AD7" i="19"/>
  <c r="AB7" i="19"/>
  <c r="Z7" i="19"/>
  <c r="Y7" i="19"/>
  <c r="W7" i="19"/>
  <c r="U7" i="19"/>
  <c r="T7" i="19"/>
  <c r="R7" i="19"/>
  <c r="P7" i="19"/>
  <c r="O7" i="19"/>
  <c r="M7" i="19"/>
  <c r="K7" i="19"/>
  <c r="J7" i="19"/>
  <c r="H7" i="19"/>
  <c r="F7" i="19"/>
  <c r="E7" i="19"/>
  <c r="C7" i="19"/>
  <c r="AY6" i="19"/>
  <c r="AX6" i="19"/>
  <c r="AV6" i="19"/>
  <c r="AT6" i="19"/>
  <c r="AS6" i="19"/>
  <c r="AQ6" i="19"/>
  <c r="AO6" i="19"/>
  <c r="AN6" i="19"/>
  <c r="AL6" i="19"/>
  <c r="AJ6" i="19"/>
  <c r="AI6" i="19"/>
  <c r="AG6" i="19"/>
  <c r="AE6" i="19"/>
  <c r="AD6" i="19"/>
  <c r="AB6" i="19"/>
  <c r="Z6" i="19"/>
  <c r="Y6" i="19"/>
  <c r="W6" i="19"/>
  <c r="U6" i="19"/>
  <c r="T6" i="19"/>
  <c r="R6" i="19"/>
  <c r="P6" i="19"/>
  <c r="O6" i="19"/>
  <c r="M6" i="19"/>
  <c r="K6" i="19"/>
  <c r="J6" i="19"/>
  <c r="H6" i="19"/>
  <c r="F6" i="19"/>
  <c r="E6" i="19"/>
  <c r="C6" i="19"/>
  <c r="AY5" i="19"/>
  <c r="AX5" i="19"/>
  <c r="AV5" i="19"/>
  <c r="AT5" i="19"/>
  <c r="AS5" i="19"/>
  <c r="AQ5" i="19"/>
  <c r="AO5" i="19"/>
  <c r="AN5" i="19"/>
  <c r="AL5" i="19"/>
  <c r="AJ5" i="19"/>
  <c r="AI5" i="19"/>
  <c r="AG5" i="19"/>
  <c r="AE5" i="19"/>
  <c r="AD5" i="19"/>
  <c r="AB5" i="19"/>
  <c r="Z5" i="19"/>
  <c r="Y5" i="19"/>
  <c r="W5" i="19"/>
  <c r="U5" i="19"/>
  <c r="T5" i="19"/>
  <c r="R5" i="19"/>
  <c r="P5" i="19"/>
  <c r="O5" i="19"/>
  <c r="M5" i="19"/>
  <c r="K5" i="19"/>
  <c r="J5" i="19"/>
  <c r="H5" i="19"/>
  <c r="F5" i="19"/>
  <c r="E5" i="19"/>
  <c r="C5" i="19"/>
  <c r="G26" i="18"/>
  <c r="G25" i="18"/>
  <c r="G24" i="18"/>
  <c r="G23" i="18"/>
  <c r="G22" i="18"/>
  <c r="AW17" i="18"/>
  <c r="AU17" i="18"/>
  <c r="AR17" i="18"/>
  <c r="AP17" i="18"/>
  <c r="AM17" i="18"/>
  <c r="AL16" i="18"/>
  <c r="AL17" i="18"/>
  <c r="AK17" i="18"/>
  <c r="AH17" i="18"/>
  <c r="AF17" i="18"/>
  <c r="AE16" i="18"/>
  <c r="AE17" i="18"/>
  <c r="AC17" i="18"/>
  <c r="AA17" i="18"/>
  <c r="X17" i="18"/>
  <c r="V17" i="18"/>
  <c r="S17" i="18"/>
  <c r="Q17" i="18"/>
  <c r="N17" i="18"/>
  <c r="L17" i="18"/>
  <c r="I17" i="18"/>
  <c r="G17" i="18"/>
  <c r="D17" i="18"/>
  <c r="B17" i="18"/>
  <c r="AY16" i="18"/>
  <c r="AY17" i="18"/>
  <c r="AX16" i="18"/>
  <c r="AX17" i="18"/>
  <c r="AV16" i="18"/>
  <c r="AV17" i="18"/>
  <c r="AT16" i="18"/>
  <c r="AT17" i="18"/>
  <c r="AS16" i="18"/>
  <c r="AS17" i="18"/>
  <c r="AQ16" i="18"/>
  <c r="AQ17" i="18"/>
  <c r="AO16" i="18"/>
  <c r="AO17" i="18"/>
  <c r="AN16" i="18"/>
  <c r="AN17" i="18"/>
  <c r="AJ16" i="18"/>
  <c r="AJ17" i="18"/>
  <c r="AI16" i="18"/>
  <c r="AI17" i="18"/>
  <c r="AG16" i="18"/>
  <c r="AG17" i="18"/>
  <c r="AD16" i="18"/>
  <c r="AD17" i="18"/>
  <c r="AB16" i="18"/>
  <c r="AB17" i="18"/>
  <c r="Z16" i="18"/>
  <c r="Z17" i="18"/>
  <c r="Y16" i="18"/>
  <c r="Y17" i="18"/>
  <c r="W16" i="18"/>
  <c r="W17" i="18"/>
  <c r="U16" i="18"/>
  <c r="U17" i="18"/>
  <c r="T16" i="18"/>
  <c r="T17" i="18"/>
  <c r="R16" i="18"/>
  <c r="R17" i="18"/>
  <c r="P16" i="18"/>
  <c r="P17" i="18"/>
  <c r="O16" i="18"/>
  <c r="O17" i="18"/>
  <c r="M16" i="18"/>
  <c r="M17" i="18"/>
  <c r="K16" i="18"/>
  <c r="K17" i="18"/>
  <c r="J16" i="18"/>
  <c r="J17" i="18"/>
  <c r="H16" i="18"/>
  <c r="H17" i="18"/>
  <c r="F16" i="18"/>
  <c r="F17" i="18"/>
  <c r="E16" i="18"/>
  <c r="E17" i="18"/>
  <c r="C16" i="18"/>
  <c r="C17" i="18"/>
  <c r="AY15" i="18"/>
  <c r="AX15" i="18"/>
  <c r="AV15" i="18"/>
  <c r="AT15" i="18"/>
  <c r="AS15" i="18"/>
  <c r="AQ15" i="18"/>
  <c r="AO15" i="18"/>
  <c r="AN15" i="18"/>
  <c r="AL15" i="18"/>
  <c r="AJ15" i="18"/>
  <c r="AI15" i="18"/>
  <c r="AG15" i="18"/>
  <c r="AE15" i="18"/>
  <c r="AD15" i="18"/>
  <c r="AB15" i="18"/>
  <c r="Z15" i="18"/>
  <c r="Y15" i="18"/>
  <c r="W15" i="18"/>
  <c r="U15" i="18"/>
  <c r="T15" i="18"/>
  <c r="R15" i="18"/>
  <c r="P15" i="18"/>
  <c r="O15" i="18"/>
  <c r="M15" i="18"/>
  <c r="K15" i="18"/>
  <c r="J15" i="18"/>
  <c r="H15" i="18"/>
  <c r="F15" i="18"/>
  <c r="E15" i="18"/>
  <c r="C15" i="18"/>
  <c r="AY14" i="18"/>
  <c r="AX14" i="18"/>
  <c r="AV14" i="18"/>
  <c r="AT14" i="18"/>
  <c r="AS14" i="18"/>
  <c r="AQ14" i="18"/>
  <c r="AO14" i="18"/>
  <c r="AN14" i="18"/>
  <c r="AL14" i="18"/>
  <c r="AJ14" i="18"/>
  <c r="AI14" i="18"/>
  <c r="AG14" i="18"/>
  <c r="AE14" i="18"/>
  <c r="AD14" i="18"/>
  <c r="AB14" i="18"/>
  <c r="Z14" i="18"/>
  <c r="Y14" i="18"/>
  <c r="W14" i="18"/>
  <c r="U14" i="18"/>
  <c r="T14" i="18"/>
  <c r="R14" i="18"/>
  <c r="P14" i="18"/>
  <c r="O14" i="18"/>
  <c r="M14" i="18"/>
  <c r="K14" i="18"/>
  <c r="J14" i="18"/>
  <c r="H14" i="18"/>
  <c r="F14" i="18"/>
  <c r="E14" i="18"/>
  <c r="C14" i="18"/>
  <c r="AY13" i="18"/>
  <c r="AX13" i="18"/>
  <c r="AV13" i="18"/>
  <c r="AT13" i="18"/>
  <c r="AS13" i="18"/>
  <c r="AQ13" i="18"/>
  <c r="AO13" i="18"/>
  <c r="AN13" i="18"/>
  <c r="AL13" i="18"/>
  <c r="AJ13" i="18"/>
  <c r="AI13" i="18"/>
  <c r="AG13" i="18"/>
  <c r="AE13" i="18"/>
  <c r="AD13" i="18"/>
  <c r="AB13" i="18"/>
  <c r="Z13" i="18"/>
  <c r="Y13" i="18"/>
  <c r="W13" i="18"/>
  <c r="U13" i="18"/>
  <c r="T13" i="18"/>
  <c r="R13" i="18"/>
  <c r="P13" i="18"/>
  <c r="O13" i="18"/>
  <c r="M13" i="18"/>
  <c r="K13" i="18"/>
  <c r="J13" i="18"/>
  <c r="H13" i="18"/>
  <c r="F13" i="18"/>
  <c r="E13" i="18"/>
  <c r="C13" i="18"/>
  <c r="AY12" i="18"/>
  <c r="AX12" i="18"/>
  <c r="AV12" i="18"/>
  <c r="AT12" i="18"/>
  <c r="AS12" i="18"/>
  <c r="AQ12" i="18"/>
  <c r="AO12" i="18"/>
  <c r="AN12" i="18"/>
  <c r="AL12" i="18"/>
  <c r="AJ12" i="18"/>
  <c r="AI12" i="18"/>
  <c r="AG12" i="18"/>
  <c r="AE12" i="18"/>
  <c r="AD12" i="18"/>
  <c r="AB12" i="18"/>
  <c r="Z12" i="18"/>
  <c r="Y12" i="18"/>
  <c r="W12" i="18"/>
  <c r="U12" i="18"/>
  <c r="T12" i="18"/>
  <c r="R12" i="18"/>
  <c r="P12" i="18"/>
  <c r="O12" i="18"/>
  <c r="M12" i="18"/>
  <c r="K12" i="18"/>
  <c r="J12" i="18"/>
  <c r="H12" i="18"/>
  <c r="F12" i="18"/>
  <c r="E12" i="18"/>
  <c r="C12" i="18"/>
  <c r="AY11" i="18"/>
  <c r="AX11" i="18"/>
  <c r="AV11" i="18"/>
  <c r="AT11" i="18"/>
  <c r="AS11" i="18"/>
  <c r="AQ11" i="18"/>
  <c r="AO11" i="18"/>
  <c r="AN11" i="18"/>
  <c r="AL11" i="18"/>
  <c r="AJ11" i="18"/>
  <c r="AI11" i="18"/>
  <c r="AG11" i="18"/>
  <c r="AE11" i="18"/>
  <c r="AD11" i="18"/>
  <c r="AB11" i="18"/>
  <c r="Z11" i="18"/>
  <c r="Y11" i="18"/>
  <c r="W11" i="18"/>
  <c r="U11" i="18"/>
  <c r="T11" i="18"/>
  <c r="R11" i="18"/>
  <c r="P11" i="18"/>
  <c r="O11" i="18"/>
  <c r="M11" i="18"/>
  <c r="K11" i="18"/>
  <c r="J11" i="18"/>
  <c r="H11" i="18"/>
  <c r="F11" i="18"/>
  <c r="E11" i="18"/>
  <c r="C11" i="18"/>
  <c r="AY10" i="18"/>
  <c r="AX10" i="18"/>
  <c r="AV10" i="18"/>
  <c r="AT10" i="18"/>
  <c r="AS10" i="18"/>
  <c r="AQ10" i="18"/>
  <c r="AO10" i="18"/>
  <c r="AN10" i="18"/>
  <c r="AL10" i="18"/>
  <c r="AJ10" i="18"/>
  <c r="AI10" i="18"/>
  <c r="AG10" i="18"/>
  <c r="AE10" i="18"/>
  <c r="AD10" i="18"/>
  <c r="AB10" i="18"/>
  <c r="Z10" i="18"/>
  <c r="Y10" i="18"/>
  <c r="W10" i="18"/>
  <c r="U10" i="18"/>
  <c r="T10" i="18"/>
  <c r="R10" i="18"/>
  <c r="P10" i="18"/>
  <c r="O10" i="18"/>
  <c r="M10" i="18"/>
  <c r="K10" i="18"/>
  <c r="J10" i="18"/>
  <c r="H10" i="18"/>
  <c r="F10" i="18"/>
  <c r="E10" i="18"/>
  <c r="C10" i="18"/>
  <c r="AY9" i="18"/>
  <c r="AX9" i="18"/>
  <c r="AV9" i="18"/>
  <c r="AT9" i="18"/>
  <c r="AS9" i="18"/>
  <c r="AQ9" i="18"/>
  <c r="AO9" i="18"/>
  <c r="AN9" i="18"/>
  <c r="AL9" i="18"/>
  <c r="AJ9" i="18"/>
  <c r="AI9" i="18"/>
  <c r="AG9" i="18"/>
  <c r="AE9" i="18"/>
  <c r="AD9" i="18"/>
  <c r="AB9" i="18"/>
  <c r="Z9" i="18"/>
  <c r="Y9" i="18"/>
  <c r="W9" i="18"/>
  <c r="U9" i="18"/>
  <c r="T9" i="18"/>
  <c r="R9" i="18"/>
  <c r="P9" i="18"/>
  <c r="O9" i="18"/>
  <c r="M9" i="18"/>
  <c r="K9" i="18"/>
  <c r="J9" i="18"/>
  <c r="H9" i="18"/>
  <c r="F9" i="18"/>
  <c r="E9" i="18"/>
  <c r="C9" i="18"/>
  <c r="AY8" i="18"/>
  <c r="AX8" i="18"/>
  <c r="AV8" i="18"/>
  <c r="AT8" i="18"/>
  <c r="AS8" i="18"/>
  <c r="AQ8" i="18"/>
  <c r="AO8" i="18"/>
  <c r="AN8" i="18"/>
  <c r="AL8" i="18"/>
  <c r="AJ8" i="18"/>
  <c r="AI8" i="18"/>
  <c r="AG8" i="18"/>
  <c r="AE8" i="18"/>
  <c r="AD8" i="18"/>
  <c r="AB8" i="18"/>
  <c r="Z8" i="18"/>
  <c r="Y8" i="18"/>
  <c r="W8" i="18"/>
  <c r="U8" i="18"/>
  <c r="T8" i="18"/>
  <c r="R8" i="18"/>
  <c r="P8" i="18"/>
  <c r="O8" i="18"/>
  <c r="M8" i="18"/>
  <c r="K8" i="18"/>
  <c r="J8" i="18"/>
  <c r="H8" i="18"/>
  <c r="F8" i="18"/>
  <c r="E8" i="18"/>
  <c r="C8" i="18"/>
  <c r="AY7" i="18"/>
  <c r="AX7" i="18"/>
  <c r="AV7" i="18"/>
  <c r="AT7" i="18"/>
  <c r="AS7" i="18"/>
  <c r="AQ7" i="18"/>
  <c r="AO7" i="18"/>
  <c r="AN7" i="18"/>
  <c r="AL7" i="18"/>
  <c r="AJ7" i="18"/>
  <c r="AI7" i="18"/>
  <c r="AG7" i="18"/>
  <c r="AE7" i="18"/>
  <c r="AD7" i="18"/>
  <c r="AB7" i="18"/>
  <c r="Z7" i="18"/>
  <c r="Y7" i="18"/>
  <c r="W7" i="18"/>
  <c r="U7" i="18"/>
  <c r="T7" i="18"/>
  <c r="R7" i="18"/>
  <c r="P7" i="18"/>
  <c r="O7" i="18"/>
  <c r="M7" i="18"/>
  <c r="K7" i="18"/>
  <c r="J7" i="18"/>
  <c r="H7" i="18"/>
  <c r="F7" i="18"/>
  <c r="E7" i="18"/>
  <c r="C7" i="18"/>
  <c r="AY6" i="18"/>
  <c r="AX6" i="18"/>
  <c r="AV6" i="18"/>
  <c r="AT6" i="18"/>
  <c r="AS6" i="18"/>
  <c r="AQ6" i="18"/>
  <c r="AO6" i="18"/>
  <c r="AN6" i="18"/>
  <c r="AL6" i="18"/>
  <c r="AJ6" i="18"/>
  <c r="AI6" i="18"/>
  <c r="AG6" i="18"/>
  <c r="AE6" i="18"/>
  <c r="AD6" i="18"/>
  <c r="AB6" i="18"/>
  <c r="Z6" i="18"/>
  <c r="Y6" i="18"/>
  <c r="W6" i="18"/>
  <c r="U6" i="18"/>
  <c r="T6" i="18"/>
  <c r="R6" i="18"/>
  <c r="P6" i="18"/>
  <c r="O6" i="18"/>
  <c r="M6" i="18"/>
  <c r="K6" i="18"/>
  <c r="J6" i="18"/>
  <c r="H6" i="18"/>
  <c r="F6" i="18"/>
  <c r="E6" i="18"/>
  <c r="C6" i="18"/>
  <c r="AY5" i="18"/>
  <c r="AX5" i="18"/>
  <c r="AV5" i="18"/>
  <c r="AT5" i="18"/>
  <c r="AS5" i="18"/>
  <c r="AQ5" i="18"/>
  <c r="AO5" i="18"/>
  <c r="AN5" i="18"/>
  <c r="AL5" i="18"/>
  <c r="AJ5" i="18"/>
  <c r="AI5" i="18"/>
  <c r="AG5" i="18"/>
  <c r="AE5" i="18"/>
  <c r="AD5" i="18"/>
  <c r="AB5" i="18"/>
  <c r="Z5" i="18"/>
  <c r="Y5" i="18"/>
  <c r="W5" i="18"/>
  <c r="U5" i="18"/>
  <c r="T5" i="18"/>
  <c r="R5" i="18"/>
  <c r="P5" i="18"/>
  <c r="O5" i="18"/>
  <c r="M5" i="18"/>
  <c r="K5" i="18"/>
  <c r="J5" i="18"/>
  <c r="H5" i="18"/>
  <c r="F5" i="18"/>
  <c r="E5" i="18"/>
  <c r="C5" i="18"/>
  <c r="G26" i="17"/>
  <c r="G25" i="17"/>
  <c r="G24" i="17"/>
  <c r="G23" i="17"/>
  <c r="G22" i="17"/>
  <c r="AW17" i="17"/>
  <c r="AU17" i="17"/>
  <c r="AT16" i="17"/>
  <c r="AT17" i="17"/>
  <c r="AR17" i="17"/>
  <c r="AQ16" i="17"/>
  <c r="AQ17" i="17"/>
  <c r="AP17" i="17"/>
  <c r="AM17" i="17"/>
  <c r="AK17" i="17"/>
  <c r="AH17" i="17"/>
  <c r="AF17" i="17"/>
  <c r="AD16" i="17"/>
  <c r="AD17" i="17"/>
  <c r="AC17" i="17"/>
  <c r="AA17" i="17"/>
  <c r="X17" i="17"/>
  <c r="W16" i="17"/>
  <c r="W17" i="17"/>
  <c r="V17" i="17"/>
  <c r="S17" i="17"/>
  <c r="Q17" i="17"/>
  <c r="N17" i="17"/>
  <c r="L17" i="17"/>
  <c r="J16" i="17"/>
  <c r="J17" i="17"/>
  <c r="I17" i="17"/>
  <c r="G17" i="17"/>
  <c r="D17" i="17"/>
  <c r="C16" i="17"/>
  <c r="C17" i="17"/>
  <c r="B17" i="17"/>
  <c r="AY16" i="17"/>
  <c r="AY17" i="17"/>
  <c r="AX16" i="17"/>
  <c r="AX17" i="17"/>
  <c r="AV16" i="17"/>
  <c r="AV17" i="17"/>
  <c r="AS16" i="17"/>
  <c r="AS17" i="17"/>
  <c r="AO16" i="17"/>
  <c r="AO17" i="17"/>
  <c r="AN16" i="17"/>
  <c r="AN17" i="17"/>
  <c r="AL16" i="17"/>
  <c r="AL17" i="17"/>
  <c r="AJ16" i="17"/>
  <c r="AJ17" i="17"/>
  <c r="AI16" i="17"/>
  <c r="AI17" i="17"/>
  <c r="AG16" i="17"/>
  <c r="AG17" i="17"/>
  <c r="AE16" i="17"/>
  <c r="AE17" i="17"/>
  <c r="AB16" i="17"/>
  <c r="AB17" i="17"/>
  <c r="Z16" i="17"/>
  <c r="Z17" i="17"/>
  <c r="Y16" i="17"/>
  <c r="Y17" i="17"/>
  <c r="U16" i="17"/>
  <c r="U17" i="17"/>
  <c r="T16" i="17"/>
  <c r="T17" i="17"/>
  <c r="R16" i="17"/>
  <c r="R17" i="17"/>
  <c r="P16" i="17"/>
  <c r="P17" i="17"/>
  <c r="O16" i="17"/>
  <c r="O17" i="17"/>
  <c r="M16" i="17"/>
  <c r="M17" i="17"/>
  <c r="K16" i="17"/>
  <c r="K17" i="17"/>
  <c r="H16" i="17"/>
  <c r="H17" i="17"/>
  <c r="F16" i="17"/>
  <c r="F17" i="17"/>
  <c r="E16" i="17"/>
  <c r="E17" i="17"/>
  <c r="AY15" i="17"/>
  <c r="AX15" i="17"/>
  <c r="AV15" i="17"/>
  <c r="AT15" i="17"/>
  <c r="AS15" i="17"/>
  <c r="AQ15" i="17"/>
  <c r="AO15" i="17"/>
  <c r="AN15" i="17"/>
  <c r="AL15" i="17"/>
  <c r="AJ15" i="17"/>
  <c r="AI15" i="17"/>
  <c r="AG15" i="17"/>
  <c r="AE15" i="17"/>
  <c r="AD15" i="17"/>
  <c r="AB15" i="17"/>
  <c r="Z15" i="17"/>
  <c r="Y15" i="17"/>
  <c r="W15" i="17"/>
  <c r="U15" i="17"/>
  <c r="T15" i="17"/>
  <c r="R15" i="17"/>
  <c r="P15" i="17"/>
  <c r="O15" i="17"/>
  <c r="M15" i="17"/>
  <c r="K15" i="17"/>
  <c r="J15" i="17"/>
  <c r="H15" i="17"/>
  <c r="F15" i="17"/>
  <c r="E15" i="17"/>
  <c r="C15" i="17"/>
  <c r="AY14" i="17"/>
  <c r="AX14" i="17"/>
  <c r="AV14" i="17"/>
  <c r="AT14" i="17"/>
  <c r="AS14" i="17"/>
  <c r="AQ14" i="17"/>
  <c r="AO14" i="17"/>
  <c r="AN14" i="17"/>
  <c r="AL14" i="17"/>
  <c r="AJ14" i="17"/>
  <c r="AI14" i="17"/>
  <c r="AG14" i="17"/>
  <c r="AE14" i="17"/>
  <c r="AD14" i="17"/>
  <c r="AB14" i="17"/>
  <c r="Z14" i="17"/>
  <c r="Y14" i="17"/>
  <c r="W14" i="17"/>
  <c r="U14" i="17"/>
  <c r="T14" i="17"/>
  <c r="R14" i="17"/>
  <c r="P14" i="17"/>
  <c r="O14" i="17"/>
  <c r="M14" i="17"/>
  <c r="K14" i="17"/>
  <c r="J14" i="17"/>
  <c r="H14" i="17"/>
  <c r="F14" i="17"/>
  <c r="E14" i="17"/>
  <c r="C14" i="17"/>
  <c r="AY13" i="17"/>
  <c r="AX13" i="17"/>
  <c r="AV13" i="17"/>
  <c r="AT13" i="17"/>
  <c r="AS13" i="17"/>
  <c r="AQ13" i="17"/>
  <c r="AO13" i="17"/>
  <c r="AN13" i="17"/>
  <c r="AL13" i="17"/>
  <c r="AJ13" i="17"/>
  <c r="AI13" i="17"/>
  <c r="AG13" i="17"/>
  <c r="AE13" i="17"/>
  <c r="AD13" i="17"/>
  <c r="AB13" i="17"/>
  <c r="Z13" i="17"/>
  <c r="Y13" i="17"/>
  <c r="W13" i="17"/>
  <c r="U13" i="17"/>
  <c r="T13" i="17"/>
  <c r="R13" i="17"/>
  <c r="P13" i="17"/>
  <c r="O13" i="17"/>
  <c r="M13" i="17"/>
  <c r="K13" i="17"/>
  <c r="J13" i="17"/>
  <c r="H13" i="17"/>
  <c r="F13" i="17"/>
  <c r="E13" i="17"/>
  <c r="C13" i="17"/>
  <c r="AY12" i="17"/>
  <c r="AX12" i="17"/>
  <c r="AV12" i="17"/>
  <c r="AT12" i="17"/>
  <c r="AS12" i="17"/>
  <c r="AQ12" i="17"/>
  <c r="AO12" i="17"/>
  <c r="AN12" i="17"/>
  <c r="AL12" i="17"/>
  <c r="AJ12" i="17"/>
  <c r="AI12" i="17"/>
  <c r="AG12" i="17"/>
  <c r="AE12" i="17"/>
  <c r="AD12" i="17"/>
  <c r="AB12" i="17"/>
  <c r="Z12" i="17"/>
  <c r="Y12" i="17"/>
  <c r="W12" i="17"/>
  <c r="U12" i="17"/>
  <c r="T12" i="17"/>
  <c r="R12" i="17"/>
  <c r="P12" i="17"/>
  <c r="O12" i="17"/>
  <c r="M12" i="17"/>
  <c r="K12" i="17"/>
  <c r="J12" i="17"/>
  <c r="H12" i="17"/>
  <c r="F12" i="17"/>
  <c r="E12" i="17"/>
  <c r="C12" i="17"/>
  <c r="AY11" i="17"/>
  <c r="AX11" i="17"/>
  <c r="AV11" i="17"/>
  <c r="AT11" i="17"/>
  <c r="AS11" i="17"/>
  <c r="AQ11" i="17"/>
  <c r="AO11" i="17"/>
  <c r="AN11" i="17"/>
  <c r="AL11" i="17"/>
  <c r="AJ11" i="17"/>
  <c r="AI11" i="17"/>
  <c r="AG11" i="17"/>
  <c r="AE11" i="17"/>
  <c r="AD11" i="17"/>
  <c r="AB11" i="17"/>
  <c r="Z11" i="17"/>
  <c r="Y11" i="17"/>
  <c r="W11" i="17"/>
  <c r="U11" i="17"/>
  <c r="T11" i="17"/>
  <c r="R11" i="17"/>
  <c r="P11" i="17"/>
  <c r="O11" i="17"/>
  <c r="M11" i="17"/>
  <c r="K11" i="17"/>
  <c r="J11" i="17"/>
  <c r="H11" i="17"/>
  <c r="F11" i="17"/>
  <c r="E11" i="17"/>
  <c r="C11" i="17"/>
  <c r="AY10" i="17"/>
  <c r="AX10" i="17"/>
  <c r="AV10" i="17"/>
  <c r="AT10" i="17"/>
  <c r="AS10" i="17"/>
  <c r="AQ10" i="17"/>
  <c r="AO10" i="17"/>
  <c r="AN10" i="17"/>
  <c r="AL10" i="17"/>
  <c r="AJ10" i="17"/>
  <c r="AI10" i="17"/>
  <c r="AG10" i="17"/>
  <c r="AE10" i="17"/>
  <c r="AD10" i="17"/>
  <c r="AB10" i="17"/>
  <c r="Z10" i="17"/>
  <c r="Y10" i="17"/>
  <c r="W10" i="17"/>
  <c r="U10" i="17"/>
  <c r="T10" i="17"/>
  <c r="R10" i="17"/>
  <c r="P10" i="17"/>
  <c r="O10" i="17"/>
  <c r="M10" i="17"/>
  <c r="K10" i="17"/>
  <c r="J10" i="17"/>
  <c r="H10" i="17"/>
  <c r="F10" i="17"/>
  <c r="E10" i="17"/>
  <c r="C10" i="17"/>
  <c r="AY9" i="17"/>
  <c r="AX9" i="17"/>
  <c r="AV9" i="17"/>
  <c r="AT9" i="17"/>
  <c r="AS9" i="17"/>
  <c r="AQ9" i="17"/>
  <c r="AO9" i="17"/>
  <c r="AN9" i="17"/>
  <c r="AL9" i="17"/>
  <c r="AJ9" i="17"/>
  <c r="AI9" i="17"/>
  <c r="AG9" i="17"/>
  <c r="AE9" i="17"/>
  <c r="AD9" i="17"/>
  <c r="AB9" i="17"/>
  <c r="Z9" i="17"/>
  <c r="Y9" i="17"/>
  <c r="W9" i="17"/>
  <c r="U9" i="17"/>
  <c r="T9" i="17"/>
  <c r="R9" i="17"/>
  <c r="P9" i="17"/>
  <c r="O9" i="17"/>
  <c r="M9" i="17"/>
  <c r="K9" i="17"/>
  <c r="J9" i="17"/>
  <c r="H9" i="17"/>
  <c r="F9" i="17"/>
  <c r="E9" i="17"/>
  <c r="C9" i="17"/>
  <c r="AY8" i="17"/>
  <c r="AX8" i="17"/>
  <c r="AV8" i="17"/>
  <c r="AT8" i="17"/>
  <c r="AS8" i="17"/>
  <c r="AQ8" i="17"/>
  <c r="AO8" i="17"/>
  <c r="AN8" i="17"/>
  <c r="AL8" i="17"/>
  <c r="AJ8" i="17"/>
  <c r="AI8" i="17"/>
  <c r="AG8" i="17"/>
  <c r="AE8" i="17"/>
  <c r="AD8" i="17"/>
  <c r="AB8" i="17"/>
  <c r="Z8" i="17"/>
  <c r="Y8" i="17"/>
  <c r="W8" i="17"/>
  <c r="U8" i="17"/>
  <c r="T8" i="17"/>
  <c r="R8" i="17"/>
  <c r="P8" i="17"/>
  <c r="O8" i="17"/>
  <c r="M8" i="17"/>
  <c r="K8" i="17"/>
  <c r="J8" i="17"/>
  <c r="H8" i="17"/>
  <c r="F8" i="17"/>
  <c r="E8" i="17"/>
  <c r="C8" i="17"/>
  <c r="AY7" i="17"/>
  <c r="AX7" i="17"/>
  <c r="AV7" i="17"/>
  <c r="AT7" i="17"/>
  <c r="AS7" i="17"/>
  <c r="AQ7" i="17"/>
  <c r="AO7" i="17"/>
  <c r="AN7" i="17"/>
  <c r="AL7" i="17"/>
  <c r="AJ7" i="17"/>
  <c r="AI7" i="17"/>
  <c r="AG7" i="17"/>
  <c r="AE7" i="17"/>
  <c r="AD7" i="17"/>
  <c r="AB7" i="17"/>
  <c r="Z7" i="17"/>
  <c r="Y7" i="17"/>
  <c r="W7" i="17"/>
  <c r="U7" i="17"/>
  <c r="T7" i="17"/>
  <c r="R7" i="17"/>
  <c r="P7" i="17"/>
  <c r="O7" i="17"/>
  <c r="M7" i="17"/>
  <c r="K7" i="17"/>
  <c r="J7" i="17"/>
  <c r="H7" i="17"/>
  <c r="F7" i="17"/>
  <c r="E7" i="17"/>
  <c r="C7" i="17"/>
  <c r="AY6" i="17"/>
  <c r="AX6" i="17"/>
  <c r="AV6" i="17"/>
  <c r="AT6" i="17"/>
  <c r="AS6" i="17"/>
  <c r="AQ6" i="17"/>
  <c r="AO6" i="17"/>
  <c r="AN6" i="17"/>
  <c r="AL6" i="17"/>
  <c r="AJ6" i="17"/>
  <c r="AI6" i="17"/>
  <c r="AG6" i="17"/>
  <c r="AE6" i="17"/>
  <c r="AD6" i="17"/>
  <c r="AB6" i="17"/>
  <c r="Z6" i="17"/>
  <c r="Y6" i="17"/>
  <c r="W6" i="17"/>
  <c r="U6" i="17"/>
  <c r="T6" i="17"/>
  <c r="R6" i="17"/>
  <c r="P6" i="17"/>
  <c r="O6" i="17"/>
  <c r="M6" i="17"/>
  <c r="K6" i="17"/>
  <c r="J6" i="17"/>
  <c r="H6" i="17"/>
  <c r="F6" i="17"/>
  <c r="E6" i="17"/>
  <c r="C6" i="17"/>
  <c r="AY5" i="17"/>
  <c r="AX5" i="17"/>
  <c r="AV5" i="17"/>
  <c r="AT5" i="17"/>
  <c r="AS5" i="17"/>
  <c r="AQ5" i="17"/>
  <c r="AO5" i="17"/>
  <c r="AN5" i="17"/>
  <c r="AL5" i="17"/>
  <c r="AJ5" i="17"/>
  <c r="AI5" i="17"/>
  <c r="AG5" i="17"/>
  <c r="AE5" i="17"/>
  <c r="AD5" i="17"/>
  <c r="AB5" i="17"/>
  <c r="Z5" i="17"/>
  <c r="Y5" i="17"/>
  <c r="W5" i="17"/>
  <c r="U5" i="17"/>
  <c r="T5" i="17"/>
  <c r="R5" i="17"/>
  <c r="P5" i="17"/>
  <c r="O5" i="17"/>
  <c r="M5" i="17"/>
  <c r="K5" i="17"/>
  <c r="J5" i="17"/>
  <c r="H5" i="17"/>
  <c r="F5" i="17"/>
  <c r="E5" i="17"/>
  <c r="C5" i="17"/>
  <c r="F60" i="15"/>
  <c r="F59" i="15"/>
  <c r="F58" i="15"/>
  <c r="F57" i="15"/>
  <c r="F56" i="15"/>
  <c r="O52" i="15"/>
  <c r="N52" i="15"/>
  <c r="M52" i="15"/>
  <c r="L52" i="15"/>
  <c r="K52" i="15"/>
  <c r="J52" i="15"/>
  <c r="I52" i="15"/>
  <c r="H52" i="15"/>
  <c r="G52" i="15"/>
  <c r="F52" i="15"/>
  <c r="E52" i="15"/>
  <c r="D52" i="15"/>
  <c r="O51" i="15"/>
  <c r="P51" i="15"/>
  <c r="N51" i="15"/>
  <c r="M51" i="15"/>
  <c r="L51" i="15"/>
  <c r="K51" i="15"/>
  <c r="J51" i="15"/>
  <c r="I51" i="15"/>
  <c r="H51" i="15"/>
  <c r="G51" i="15"/>
  <c r="F51" i="15"/>
  <c r="E51" i="15"/>
  <c r="D51" i="15"/>
  <c r="P50" i="15"/>
  <c r="P48" i="15"/>
  <c r="P52" i="15"/>
  <c r="O49" i="15"/>
  <c r="P49" i="15"/>
  <c r="N49" i="15"/>
  <c r="M49" i="15"/>
  <c r="L49" i="15"/>
  <c r="K49" i="15"/>
  <c r="J49" i="15"/>
  <c r="I49" i="15"/>
  <c r="H49" i="15"/>
  <c r="G49" i="15"/>
  <c r="F49" i="15"/>
  <c r="E49" i="15"/>
  <c r="D49" i="15"/>
  <c r="O47" i="15"/>
  <c r="N47" i="15"/>
  <c r="M47" i="15"/>
  <c r="L47" i="15"/>
  <c r="K47" i="15"/>
  <c r="J47" i="15"/>
  <c r="I47" i="15"/>
  <c r="H47" i="15"/>
  <c r="G47" i="15"/>
  <c r="F47" i="15"/>
  <c r="E47" i="15"/>
  <c r="D47" i="15"/>
  <c r="O46" i="15"/>
  <c r="P46" i="15"/>
  <c r="N46" i="15"/>
  <c r="M46" i="15"/>
  <c r="L46" i="15"/>
  <c r="K46" i="15"/>
  <c r="J46" i="15"/>
  <c r="I46" i="15"/>
  <c r="H46" i="15"/>
  <c r="G46" i="15"/>
  <c r="F46" i="15"/>
  <c r="E46" i="15"/>
  <c r="D46" i="15"/>
  <c r="P45" i="15"/>
  <c r="O44" i="15"/>
  <c r="P44" i="15"/>
  <c r="N44" i="15"/>
  <c r="M44" i="15"/>
  <c r="L44" i="15"/>
  <c r="K44" i="15"/>
  <c r="J44" i="15"/>
  <c r="I44" i="15"/>
  <c r="H44" i="15"/>
  <c r="G44" i="15"/>
  <c r="F44" i="15"/>
  <c r="E44" i="15"/>
  <c r="D44" i="15"/>
  <c r="P43" i="15"/>
  <c r="P47" i="15"/>
  <c r="O42" i="15"/>
  <c r="N42" i="15"/>
  <c r="M42" i="15"/>
  <c r="L42" i="15"/>
  <c r="K42" i="15"/>
  <c r="J42" i="15"/>
  <c r="I42" i="15"/>
  <c r="H42" i="15"/>
  <c r="G42" i="15"/>
  <c r="F42" i="15"/>
  <c r="E42" i="15"/>
  <c r="D42" i="15"/>
  <c r="O41" i="15"/>
  <c r="P41" i="15"/>
  <c r="N41" i="15"/>
  <c r="M41" i="15"/>
  <c r="L41" i="15"/>
  <c r="K41" i="15"/>
  <c r="J41" i="15"/>
  <c r="I41" i="15"/>
  <c r="H41" i="15"/>
  <c r="G41" i="15"/>
  <c r="F41" i="15"/>
  <c r="E41" i="15"/>
  <c r="D41" i="15"/>
  <c r="P40" i="15"/>
  <c r="P38" i="15"/>
  <c r="P42" i="15"/>
  <c r="O39" i="15"/>
  <c r="P39" i="15"/>
  <c r="N39" i="15"/>
  <c r="M39" i="15"/>
  <c r="L39" i="15"/>
  <c r="K39" i="15"/>
  <c r="J39" i="15"/>
  <c r="I39" i="15"/>
  <c r="H39" i="15"/>
  <c r="G39" i="15"/>
  <c r="F39" i="15"/>
  <c r="E39" i="15"/>
  <c r="D39" i="15"/>
  <c r="O37" i="15"/>
  <c r="N37" i="15"/>
  <c r="M37" i="15"/>
  <c r="L37" i="15"/>
  <c r="K37" i="15"/>
  <c r="J37" i="15"/>
  <c r="I37" i="15"/>
  <c r="H37" i="15"/>
  <c r="G37" i="15"/>
  <c r="F37" i="15"/>
  <c r="E37" i="15"/>
  <c r="D37" i="15"/>
  <c r="O36" i="15"/>
  <c r="P36" i="15"/>
  <c r="N36" i="15"/>
  <c r="M36" i="15"/>
  <c r="L36" i="15"/>
  <c r="K36" i="15"/>
  <c r="J36" i="15"/>
  <c r="I36" i="15"/>
  <c r="H36" i="15"/>
  <c r="G36" i="15"/>
  <c r="F36" i="15"/>
  <c r="E36" i="15"/>
  <c r="D36" i="15"/>
  <c r="P35" i="15"/>
  <c r="P33" i="15"/>
  <c r="P37" i="15"/>
  <c r="O34" i="15"/>
  <c r="P34" i="15"/>
  <c r="N34" i="15"/>
  <c r="M34" i="15"/>
  <c r="L34" i="15"/>
  <c r="K34" i="15"/>
  <c r="J34" i="15"/>
  <c r="I34" i="15"/>
  <c r="H34" i="15"/>
  <c r="G34" i="15"/>
  <c r="F34" i="15"/>
  <c r="E34" i="15"/>
  <c r="D34" i="15"/>
  <c r="O32" i="15"/>
  <c r="N32" i="15"/>
  <c r="M32" i="15"/>
  <c r="L32" i="15"/>
  <c r="K32" i="15"/>
  <c r="J32" i="15"/>
  <c r="I32" i="15"/>
  <c r="H32" i="15"/>
  <c r="G32" i="15"/>
  <c r="F32" i="15"/>
  <c r="E32" i="15"/>
  <c r="D32" i="15"/>
  <c r="O31" i="15"/>
  <c r="P31" i="15"/>
  <c r="N31" i="15"/>
  <c r="M31" i="15"/>
  <c r="L31" i="15"/>
  <c r="K31" i="15"/>
  <c r="J31" i="15"/>
  <c r="I31" i="15"/>
  <c r="H31" i="15"/>
  <c r="G31" i="15"/>
  <c r="F31" i="15"/>
  <c r="E31" i="15"/>
  <c r="D31" i="15"/>
  <c r="P30" i="15"/>
  <c r="P28" i="15"/>
  <c r="P32" i="15"/>
  <c r="O29" i="15"/>
  <c r="P29" i="15"/>
  <c r="N29" i="15"/>
  <c r="M29" i="15"/>
  <c r="L29" i="15"/>
  <c r="K29" i="15"/>
  <c r="J29" i="15"/>
  <c r="I29" i="15"/>
  <c r="H29" i="15"/>
  <c r="G29" i="15"/>
  <c r="F29" i="15"/>
  <c r="E29" i="15"/>
  <c r="D29" i="15"/>
  <c r="O27" i="15"/>
  <c r="N27" i="15"/>
  <c r="M27" i="15"/>
  <c r="L27" i="15"/>
  <c r="K27" i="15"/>
  <c r="J27" i="15"/>
  <c r="I27" i="15"/>
  <c r="H27" i="15"/>
  <c r="G27" i="15"/>
  <c r="F27" i="15"/>
  <c r="E27" i="15"/>
  <c r="D27" i="15"/>
  <c r="O26" i="15"/>
  <c r="P26" i="15"/>
  <c r="N26" i="15"/>
  <c r="M26" i="15"/>
  <c r="L26" i="15"/>
  <c r="K26" i="15"/>
  <c r="J26" i="15"/>
  <c r="I26" i="15"/>
  <c r="H26" i="15"/>
  <c r="G26" i="15"/>
  <c r="F26" i="15"/>
  <c r="E26" i="15"/>
  <c r="D26" i="15"/>
  <c r="P25" i="15"/>
  <c r="O24" i="15"/>
  <c r="P24" i="15"/>
  <c r="N24" i="15"/>
  <c r="M24" i="15"/>
  <c r="L24" i="15"/>
  <c r="K24" i="15"/>
  <c r="J24" i="15"/>
  <c r="I24" i="15"/>
  <c r="H24" i="15"/>
  <c r="G24" i="15"/>
  <c r="F24" i="15"/>
  <c r="E24" i="15"/>
  <c r="D24" i="15"/>
  <c r="P23" i="15"/>
  <c r="P27" i="15"/>
  <c r="O22" i="15"/>
  <c r="N22" i="15"/>
  <c r="M22" i="15"/>
  <c r="L22" i="15"/>
  <c r="K22" i="15"/>
  <c r="J22" i="15"/>
  <c r="I22" i="15"/>
  <c r="H22" i="15"/>
  <c r="G22" i="15"/>
  <c r="F22" i="15"/>
  <c r="E22" i="15"/>
  <c r="D22" i="15"/>
  <c r="O21" i="15"/>
  <c r="P21" i="15"/>
  <c r="N21" i="15"/>
  <c r="M21" i="15"/>
  <c r="L21" i="15"/>
  <c r="K21" i="15"/>
  <c r="J21" i="15"/>
  <c r="I21" i="15"/>
  <c r="H21" i="15"/>
  <c r="G21" i="15"/>
  <c r="F21" i="15"/>
  <c r="E21" i="15"/>
  <c r="D21" i="15"/>
  <c r="P20" i="15"/>
  <c r="P18" i="15"/>
  <c r="P22" i="15"/>
  <c r="O19" i="15"/>
  <c r="P19" i="15"/>
  <c r="N19" i="15"/>
  <c r="M19" i="15"/>
  <c r="L19" i="15"/>
  <c r="K19" i="15"/>
  <c r="J19" i="15"/>
  <c r="I19" i="15"/>
  <c r="H19" i="15"/>
  <c r="G19" i="15"/>
  <c r="F19" i="15"/>
  <c r="E19" i="15"/>
  <c r="D19" i="15"/>
  <c r="O17" i="15"/>
  <c r="N17" i="15"/>
  <c r="M17" i="15"/>
  <c r="L17" i="15"/>
  <c r="K17" i="15"/>
  <c r="J17" i="15"/>
  <c r="I17" i="15"/>
  <c r="H17" i="15"/>
  <c r="G17" i="15"/>
  <c r="F17" i="15"/>
  <c r="E17" i="15"/>
  <c r="D17" i="15"/>
  <c r="O16" i="15"/>
  <c r="P16" i="15"/>
  <c r="N16" i="15"/>
  <c r="M16" i="15"/>
  <c r="L16" i="15"/>
  <c r="K16" i="15"/>
  <c r="J16" i="15"/>
  <c r="I16" i="15"/>
  <c r="H16" i="15"/>
  <c r="G16" i="15"/>
  <c r="F16" i="15"/>
  <c r="E16" i="15"/>
  <c r="D16" i="15"/>
  <c r="P15" i="15"/>
  <c r="P13" i="15"/>
  <c r="P17" i="15"/>
  <c r="O14" i="15"/>
  <c r="P14" i="15"/>
  <c r="N14" i="15"/>
  <c r="M14" i="15"/>
  <c r="L14" i="15"/>
  <c r="K14" i="15"/>
  <c r="J14" i="15"/>
  <c r="I14" i="15"/>
  <c r="H14" i="15"/>
  <c r="G14" i="15"/>
  <c r="F14" i="15"/>
  <c r="E14" i="15"/>
  <c r="D14" i="15"/>
  <c r="O12" i="15"/>
  <c r="N12" i="15"/>
  <c r="M12" i="15"/>
  <c r="L12" i="15"/>
  <c r="K12" i="15"/>
  <c r="J12" i="15"/>
  <c r="I12" i="15"/>
  <c r="H12" i="15"/>
  <c r="G12" i="15"/>
  <c r="F12" i="15"/>
  <c r="E12" i="15"/>
  <c r="D12" i="15"/>
  <c r="O11" i="15"/>
  <c r="P11" i="15"/>
  <c r="N11" i="15"/>
  <c r="M11" i="15"/>
  <c r="L11" i="15"/>
  <c r="K11" i="15"/>
  <c r="J11" i="15"/>
  <c r="I11" i="15"/>
  <c r="H11" i="15"/>
  <c r="G11" i="15"/>
  <c r="F11" i="15"/>
  <c r="E11" i="15"/>
  <c r="D11" i="15"/>
  <c r="P10" i="15"/>
  <c r="P8" i="15"/>
  <c r="P12" i="15"/>
  <c r="O9" i="15"/>
  <c r="P9" i="15"/>
  <c r="N9" i="15"/>
  <c r="M9" i="15"/>
  <c r="L9" i="15"/>
  <c r="K9" i="15"/>
  <c r="J9" i="15"/>
  <c r="I9" i="15"/>
  <c r="H9" i="15"/>
  <c r="G9" i="15"/>
  <c r="F9" i="15"/>
  <c r="E9" i="15"/>
  <c r="D9" i="15"/>
  <c r="O7" i="15"/>
  <c r="N7" i="15"/>
  <c r="M7" i="15"/>
  <c r="L7" i="15"/>
  <c r="K7" i="15"/>
  <c r="J7" i="15"/>
  <c r="I7" i="15"/>
  <c r="H7" i="15"/>
  <c r="G7" i="15"/>
  <c r="F7" i="15"/>
  <c r="E7" i="15"/>
  <c r="D7" i="15"/>
  <c r="O6" i="15"/>
  <c r="P6" i="15"/>
  <c r="N6" i="15"/>
  <c r="M6" i="15"/>
  <c r="L6" i="15"/>
  <c r="K6" i="15"/>
  <c r="J6" i="15"/>
  <c r="I6" i="15"/>
  <c r="H6" i="15"/>
  <c r="G6" i="15"/>
  <c r="F6" i="15"/>
  <c r="E6" i="15"/>
  <c r="D6" i="15"/>
  <c r="P5" i="15"/>
  <c r="O4" i="15"/>
  <c r="P4" i="15"/>
  <c r="N4" i="15"/>
  <c r="M4" i="15"/>
  <c r="L4" i="15"/>
  <c r="K4" i="15"/>
  <c r="J4" i="15"/>
  <c r="I4" i="15"/>
  <c r="H4" i="15"/>
  <c r="G4" i="15"/>
  <c r="F4" i="15"/>
  <c r="E4" i="15"/>
  <c r="D4" i="15"/>
  <c r="P3" i="15"/>
  <c r="P7" i="15"/>
  <c r="F60" i="14"/>
  <c r="F59" i="14"/>
  <c r="F58" i="14"/>
  <c r="F57" i="14"/>
  <c r="F56" i="14"/>
  <c r="O52" i="14"/>
  <c r="N52" i="14"/>
  <c r="M52" i="14"/>
  <c r="L52" i="14"/>
  <c r="K52" i="14"/>
  <c r="J52" i="14"/>
  <c r="I52" i="14"/>
  <c r="H52" i="14"/>
  <c r="G52" i="14"/>
  <c r="F52" i="14"/>
  <c r="E52" i="14"/>
  <c r="D52" i="14"/>
  <c r="O51" i="14"/>
  <c r="P51" i="14"/>
  <c r="N51" i="14"/>
  <c r="M51" i="14"/>
  <c r="L51" i="14"/>
  <c r="K51" i="14"/>
  <c r="J51" i="14"/>
  <c r="I51" i="14"/>
  <c r="H51" i="14"/>
  <c r="G51" i="14"/>
  <c r="F51" i="14"/>
  <c r="E51" i="14"/>
  <c r="D51" i="14"/>
  <c r="P50" i="14"/>
  <c r="P48" i="14"/>
  <c r="P52" i="14"/>
  <c r="O49" i="14"/>
  <c r="P49" i="14"/>
  <c r="N49" i="14"/>
  <c r="M49" i="14"/>
  <c r="L49" i="14"/>
  <c r="K49" i="14"/>
  <c r="J49" i="14"/>
  <c r="I49" i="14"/>
  <c r="H49" i="14"/>
  <c r="G49" i="14"/>
  <c r="F49" i="14"/>
  <c r="E49" i="14"/>
  <c r="D49" i="14"/>
  <c r="O47" i="14"/>
  <c r="N47" i="14"/>
  <c r="M47" i="14"/>
  <c r="L47" i="14"/>
  <c r="K47" i="14"/>
  <c r="J47" i="14"/>
  <c r="I47" i="14"/>
  <c r="H47" i="14"/>
  <c r="G47" i="14"/>
  <c r="F47" i="14"/>
  <c r="E47" i="14"/>
  <c r="D47" i="14"/>
  <c r="O46" i="14"/>
  <c r="P46" i="14"/>
  <c r="N46" i="14"/>
  <c r="M46" i="14"/>
  <c r="L46" i="14"/>
  <c r="K46" i="14"/>
  <c r="J46" i="14"/>
  <c r="I46" i="14"/>
  <c r="H46" i="14"/>
  <c r="G46" i="14"/>
  <c r="F46" i="14"/>
  <c r="E46" i="14"/>
  <c r="D46" i="14"/>
  <c r="P45" i="14"/>
  <c r="O44" i="14"/>
  <c r="P44" i="14"/>
  <c r="N44" i="14"/>
  <c r="M44" i="14"/>
  <c r="L44" i="14"/>
  <c r="K44" i="14"/>
  <c r="J44" i="14"/>
  <c r="I44" i="14"/>
  <c r="H44" i="14"/>
  <c r="G44" i="14"/>
  <c r="F44" i="14"/>
  <c r="E44" i="14"/>
  <c r="D44" i="14"/>
  <c r="P43" i="14"/>
  <c r="P47" i="14"/>
  <c r="O42" i="14"/>
  <c r="N42" i="14"/>
  <c r="M42" i="14"/>
  <c r="L42" i="14"/>
  <c r="K42" i="14"/>
  <c r="J42" i="14"/>
  <c r="I42" i="14"/>
  <c r="H42" i="14"/>
  <c r="G42" i="14"/>
  <c r="F42" i="14"/>
  <c r="E42" i="14"/>
  <c r="D42" i="14"/>
  <c r="O41" i="14"/>
  <c r="P41" i="14"/>
  <c r="N41" i="14"/>
  <c r="M41" i="14"/>
  <c r="L41" i="14"/>
  <c r="K41" i="14"/>
  <c r="J41" i="14"/>
  <c r="I41" i="14"/>
  <c r="H41" i="14"/>
  <c r="G41" i="14"/>
  <c r="F41" i="14"/>
  <c r="E41" i="14"/>
  <c r="D41" i="14"/>
  <c r="P40" i="14"/>
  <c r="O39" i="14"/>
  <c r="P39" i="14"/>
  <c r="N39" i="14"/>
  <c r="M39" i="14"/>
  <c r="L39" i="14"/>
  <c r="K39" i="14"/>
  <c r="J39" i="14"/>
  <c r="I39" i="14"/>
  <c r="H39" i="14"/>
  <c r="G39" i="14"/>
  <c r="F39" i="14"/>
  <c r="E39" i="14"/>
  <c r="D39" i="14"/>
  <c r="P38" i="14"/>
  <c r="P42" i="14"/>
  <c r="O37" i="14"/>
  <c r="N37" i="14"/>
  <c r="M37" i="14"/>
  <c r="L37" i="14"/>
  <c r="K37" i="14"/>
  <c r="J37" i="14"/>
  <c r="I37" i="14"/>
  <c r="H37" i="14"/>
  <c r="G37" i="14"/>
  <c r="F37" i="14"/>
  <c r="E37" i="14"/>
  <c r="D37" i="14"/>
  <c r="O36" i="14"/>
  <c r="P36" i="14"/>
  <c r="N36" i="14"/>
  <c r="M36" i="14"/>
  <c r="L36" i="14"/>
  <c r="K36" i="14"/>
  <c r="J36" i="14"/>
  <c r="I36" i="14"/>
  <c r="H36" i="14"/>
  <c r="G36" i="14"/>
  <c r="F36" i="14"/>
  <c r="E36" i="14"/>
  <c r="D36" i="14"/>
  <c r="P35" i="14"/>
  <c r="P33" i="14"/>
  <c r="P37" i="14"/>
  <c r="O34" i="14"/>
  <c r="P34" i="14"/>
  <c r="N34" i="14"/>
  <c r="M34" i="14"/>
  <c r="L34" i="14"/>
  <c r="K34" i="14"/>
  <c r="J34" i="14"/>
  <c r="I34" i="14"/>
  <c r="H34" i="14"/>
  <c r="G34" i="14"/>
  <c r="F34" i="14"/>
  <c r="E34" i="14"/>
  <c r="D34" i="14"/>
  <c r="O32" i="14"/>
  <c r="N32" i="14"/>
  <c r="M32" i="14"/>
  <c r="L32" i="14"/>
  <c r="K32" i="14"/>
  <c r="J32" i="14"/>
  <c r="I32" i="14"/>
  <c r="H32" i="14"/>
  <c r="G32" i="14"/>
  <c r="F32" i="14"/>
  <c r="E32" i="14"/>
  <c r="D32" i="14"/>
  <c r="O31" i="14"/>
  <c r="P31" i="14"/>
  <c r="N31" i="14"/>
  <c r="M31" i="14"/>
  <c r="L31" i="14"/>
  <c r="K31" i="14"/>
  <c r="J31" i="14"/>
  <c r="I31" i="14"/>
  <c r="H31" i="14"/>
  <c r="G31" i="14"/>
  <c r="F31" i="14"/>
  <c r="E31" i="14"/>
  <c r="D31" i="14"/>
  <c r="P30" i="14"/>
  <c r="P28" i="14"/>
  <c r="P32" i="14"/>
  <c r="O29" i="14"/>
  <c r="P29" i="14"/>
  <c r="N29" i="14"/>
  <c r="M29" i="14"/>
  <c r="L29" i="14"/>
  <c r="K29" i="14"/>
  <c r="J29" i="14"/>
  <c r="I29" i="14"/>
  <c r="H29" i="14"/>
  <c r="G29" i="14"/>
  <c r="F29" i="14"/>
  <c r="E29" i="14"/>
  <c r="D29" i="14"/>
  <c r="O27" i="14"/>
  <c r="N27" i="14"/>
  <c r="M27" i="14"/>
  <c r="L27" i="14"/>
  <c r="K27" i="14"/>
  <c r="J27" i="14"/>
  <c r="I27" i="14"/>
  <c r="H27" i="14"/>
  <c r="G27" i="14"/>
  <c r="F27" i="14"/>
  <c r="E27" i="14"/>
  <c r="D27" i="14"/>
  <c r="O26" i="14"/>
  <c r="P26" i="14"/>
  <c r="N26" i="14"/>
  <c r="M26" i="14"/>
  <c r="L26" i="14"/>
  <c r="K26" i="14"/>
  <c r="J26" i="14"/>
  <c r="I26" i="14"/>
  <c r="H26" i="14"/>
  <c r="G26" i="14"/>
  <c r="F26" i="14"/>
  <c r="E26" i="14"/>
  <c r="D26" i="14"/>
  <c r="P25" i="14"/>
  <c r="O24" i="14"/>
  <c r="P24" i="14"/>
  <c r="N24" i="14"/>
  <c r="M24" i="14"/>
  <c r="L24" i="14"/>
  <c r="K24" i="14"/>
  <c r="J24" i="14"/>
  <c r="I24" i="14"/>
  <c r="H24" i="14"/>
  <c r="G24" i="14"/>
  <c r="F24" i="14"/>
  <c r="E24" i="14"/>
  <c r="D24" i="14"/>
  <c r="P23" i="14"/>
  <c r="P27" i="14"/>
  <c r="O22" i="14"/>
  <c r="N22" i="14"/>
  <c r="M22" i="14"/>
  <c r="L22" i="14"/>
  <c r="K22" i="14"/>
  <c r="J22" i="14"/>
  <c r="I22" i="14"/>
  <c r="H22" i="14"/>
  <c r="G22" i="14"/>
  <c r="F22" i="14"/>
  <c r="E22" i="14"/>
  <c r="D22" i="14"/>
  <c r="O21" i="14"/>
  <c r="P21" i="14"/>
  <c r="N21" i="14"/>
  <c r="M21" i="14"/>
  <c r="L21" i="14"/>
  <c r="K21" i="14"/>
  <c r="J21" i="14"/>
  <c r="I21" i="14"/>
  <c r="H21" i="14"/>
  <c r="G21" i="14"/>
  <c r="F21" i="14"/>
  <c r="E21" i="14"/>
  <c r="D21" i="14"/>
  <c r="P20" i="14"/>
  <c r="O19" i="14"/>
  <c r="P19" i="14"/>
  <c r="N19" i="14"/>
  <c r="M19" i="14"/>
  <c r="L19" i="14"/>
  <c r="K19" i="14"/>
  <c r="J19" i="14"/>
  <c r="I19" i="14"/>
  <c r="H19" i="14"/>
  <c r="G19" i="14"/>
  <c r="F19" i="14"/>
  <c r="E19" i="14"/>
  <c r="D19" i="14"/>
  <c r="P18" i="14"/>
  <c r="P22" i="14"/>
  <c r="O17" i="14"/>
  <c r="N17" i="14"/>
  <c r="M17" i="14"/>
  <c r="L17" i="14"/>
  <c r="K17" i="14"/>
  <c r="J17" i="14"/>
  <c r="I17" i="14"/>
  <c r="H17" i="14"/>
  <c r="G17" i="14"/>
  <c r="F17" i="14"/>
  <c r="E17" i="14"/>
  <c r="D17" i="14"/>
  <c r="O16" i="14"/>
  <c r="P16" i="14"/>
  <c r="N16" i="14"/>
  <c r="M16" i="14"/>
  <c r="L16" i="14"/>
  <c r="K16" i="14"/>
  <c r="J16" i="14"/>
  <c r="I16" i="14"/>
  <c r="H16" i="14"/>
  <c r="G16" i="14"/>
  <c r="F16" i="14"/>
  <c r="E16" i="14"/>
  <c r="D16" i="14"/>
  <c r="P15" i="14"/>
  <c r="P13" i="14"/>
  <c r="P17" i="14"/>
  <c r="O14" i="14"/>
  <c r="P14" i="14"/>
  <c r="N14" i="14"/>
  <c r="M14" i="14"/>
  <c r="L14" i="14"/>
  <c r="K14" i="14"/>
  <c r="J14" i="14"/>
  <c r="I14" i="14"/>
  <c r="H14" i="14"/>
  <c r="G14" i="14"/>
  <c r="F14" i="14"/>
  <c r="E14" i="14"/>
  <c r="D14" i="14"/>
  <c r="O12" i="14"/>
  <c r="N12" i="14"/>
  <c r="M12" i="14"/>
  <c r="L12" i="14"/>
  <c r="K12" i="14"/>
  <c r="J12" i="14"/>
  <c r="I12" i="14"/>
  <c r="H12" i="14"/>
  <c r="G12" i="14"/>
  <c r="F12" i="14"/>
  <c r="E12" i="14"/>
  <c r="D12" i="14"/>
  <c r="O11" i="14"/>
  <c r="P11" i="14"/>
  <c r="N11" i="14"/>
  <c r="M11" i="14"/>
  <c r="L11" i="14"/>
  <c r="K11" i="14"/>
  <c r="J11" i="14"/>
  <c r="I11" i="14"/>
  <c r="H11" i="14"/>
  <c r="G11" i="14"/>
  <c r="F11" i="14"/>
  <c r="E11" i="14"/>
  <c r="D11" i="14"/>
  <c r="P10" i="14"/>
  <c r="P8" i="14"/>
  <c r="P12" i="14"/>
  <c r="O9" i="14"/>
  <c r="P9" i="14"/>
  <c r="N9" i="14"/>
  <c r="M9" i="14"/>
  <c r="L9" i="14"/>
  <c r="K9" i="14"/>
  <c r="J9" i="14"/>
  <c r="I9" i="14"/>
  <c r="H9" i="14"/>
  <c r="G9" i="14"/>
  <c r="F9" i="14"/>
  <c r="E9" i="14"/>
  <c r="D9" i="14"/>
  <c r="O7" i="14"/>
  <c r="N7" i="14"/>
  <c r="M7" i="14"/>
  <c r="L7" i="14"/>
  <c r="K7" i="14"/>
  <c r="J7" i="14"/>
  <c r="I7" i="14"/>
  <c r="H7" i="14"/>
  <c r="G7" i="14"/>
  <c r="F7" i="14"/>
  <c r="E7" i="14"/>
  <c r="D7" i="14"/>
  <c r="O6" i="14"/>
  <c r="P6" i="14"/>
  <c r="N6" i="14"/>
  <c r="M6" i="14"/>
  <c r="L6" i="14"/>
  <c r="K6" i="14"/>
  <c r="J6" i="14"/>
  <c r="I6" i="14"/>
  <c r="H6" i="14"/>
  <c r="G6" i="14"/>
  <c r="F6" i="14"/>
  <c r="E6" i="14"/>
  <c r="D6" i="14"/>
  <c r="P5" i="14"/>
  <c r="O4" i="14"/>
  <c r="P4" i="14"/>
  <c r="N4" i="14"/>
  <c r="M4" i="14"/>
  <c r="L4" i="14"/>
  <c r="K4" i="14"/>
  <c r="J4" i="14"/>
  <c r="I4" i="14"/>
  <c r="H4" i="14"/>
  <c r="G4" i="14"/>
  <c r="F4" i="14"/>
  <c r="E4" i="14"/>
  <c r="D4" i="14"/>
  <c r="P3" i="14"/>
  <c r="P7" i="14"/>
  <c r="F60" i="13"/>
  <c r="F59" i="13"/>
  <c r="F58" i="13"/>
  <c r="F57" i="13"/>
  <c r="F56" i="13"/>
  <c r="O52" i="13"/>
  <c r="N52" i="13"/>
  <c r="M52" i="13"/>
  <c r="L52" i="13"/>
  <c r="K52" i="13"/>
  <c r="J52" i="13"/>
  <c r="I52" i="13"/>
  <c r="H52" i="13"/>
  <c r="G52" i="13"/>
  <c r="F52" i="13"/>
  <c r="E52" i="13"/>
  <c r="D52" i="13"/>
  <c r="O51" i="13"/>
  <c r="P51" i="13"/>
  <c r="N51" i="13"/>
  <c r="M51" i="13"/>
  <c r="L51" i="13"/>
  <c r="K51" i="13"/>
  <c r="J51" i="13"/>
  <c r="I51" i="13"/>
  <c r="H51" i="13"/>
  <c r="G51" i="13"/>
  <c r="F51" i="13"/>
  <c r="E51" i="13"/>
  <c r="D51" i="13"/>
  <c r="P50" i="13"/>
  <c r="P48" i="13"/>
  <c r="P52" i="13"/>
  <c r="O49" i="13"/>
  <c r="P49" i="13"/>
  <c r="N49" i="13"/>
  <c r="M49" i="13"/>
  <c r="L49" i="13"/>
  <c r="K49" i="13"/>
  <c r="J49" i="13"/>
  <c r="I49" i="13"/>
  <c r="H49" i="13"/>
  <c r="G49" i="13"/>
  <c r="F49" i="13"/>
  <c r="E49" i="13"/>
  <c r="D49" i="13"/>
  <c r="O47" i="13"/>
  <c r="N47" i="13"/>
  <c r="M47" i="13"/>
  <c r="L47" i="13"/>
  <c r="K47" i="13"/>
  <c r="J47" i="13"/>
  <c r="I47" i="13"/>
  <c r="H47" i="13"/>
  <c r="G47" i="13"/>
  <c r="F47" i="13"/>
  <c r="E47" i="13"/>
  <c r="D47" i="13"/>
  <c r="O46" i="13"/>
  <c r="P46" i="13"/>
  <c r="N46" i="13"/>
  <c r="M46" i="13"/>
  <c r="L46" i="13"/>
  <c r="K46" i="13"/>
  <c r="J46" i="13"/>
  <c r="I46" i="13"/>
  <c r="H46" i="13"/>
  <c r="G46" i="13"/>
  <c r="F46" i="13"/>
  <c r="E46" i="13"/>
  <c r="D46" i="13"/>
  <c r="P45" i="13"/>
  <c r="O44" i="13"/>
  <c r="P44" i="13"/>
  <c r="N44" i="13"/>
  <c r="M44" i="13"/>
  <c r="L44" i="13"/>
  <c r="K44" i="13"/>
  <c r="J44" i="13"/>
  <c r="I44" i="13"/>
  <c r="H44" i="13"/>
  <c r="G44" i="13"/>
  <c r="F44" i="13"/>
  <c r="E44" i="13"/>
  <c r="D44" i="13"/>
  <c r="P43" i="13"/>
  <c r="O42" i="13"/>
  <c r="N42" i="13"/>
  <c r="M42" i="13"/>
  <c r="L42" i="13"/>
  <c r="K42" i="13"/>
  <c r="J42" i="13"/>
  <c r="I42" i="13"/>
  <c r="H42" i="13"/>
  <c r="G42" i="13"/>
  <c r="F42" i="13"/>
  <c r="E42" i="13"/>
  <c r="D42" i="13"/>
  <c r="O41" i="13"/>
  <c r="P41" i="13"/>
  <c r="N41" i="13"/>
  <c r="M41" i="13"/>
  <c r="L41" i="13"/>
  <c r="K41" i="13"/>
  <c r="J41" i="13"/>
  <c r="I41" i="13"/>
  <c r="H41" i="13"/>
  <c r="G41" i="13"/>
  <c r="F41" i="13"/>
  <c r="E41" i="13"/>
  <c r="D41" i="13"/>
  <c r="P40" i="13"/>
  <c r="O39" i="13"/>
  <c r="P39" i="13"/>
  <c r="N39" i="13"/>
  <c r="M39" i="13"/>
  <c r="L39" i="13"/>
  <c r="K39" i="13"/>
  <c r="J39" i="13"/>
  <c r="I39" i="13"/>
  <c r="H39" i="13"/>
  <c r="G39" i="13"/>
  <c r="F39" i="13"/>
  <c r="E39" i="13"/>
  <c r="D39" i="13"/>
  <c r="P38" i="13"/>
  <c r="O37" i="13"/>
  <c r="N37" i="13"/>
  <c r="M37" i="13"/>
  <c r="L37" i="13"/>
  <c r="K37" i="13"/>
  <c r="J37" i="13"/>
  <c r="I37" i="13"/>
  <c r="H37" i="13"/>
  <c r="G37" i="13"/>
  <c r="F37" i="13"/>
  <c r="E37" i="13"/>
  <c r="D37" i="13"/>
  <c r="O36" i="13"/>
  <c r="P36" i="13"/>
  <c r="N36" i="13"/>
  <c r="M36" i="13"/>
  <c r="L36" i="13"/>
  <c r="K36" i="13"/>
  <c r="J36" i="13"/>
  <c r="I36" i="13"/>
  <c r="H36" i="13"/>
  <c r="G36" i="13"/>
  <c r="F36" i="13"/>
  <c r="E36" i="13"/>
  <c r="D36" i="13"/>
  <c r="P35" i="13"/>
  <c r="O34" i="13"/>
  <c r="P34" i="13"/>
  <c r="N34" i="13"/>
  <c r="M34" i="13"/>
  <c r="L34" i="13"/>
  <c r="K34" i="13"/>
  <c r="J34" i="13"/>
  <c r="I34" i="13"/>
  <c r="H34" i="13"/>
  <c r="G34" i="13"/>
  <c r="F34" i="13"/>
  <c r="E34" i="13"/>
  <c r="D34" i="13"/>
  <c r="P33" i="13"/>
  <c r="P37" i="13"/>
  <c r="O32" i="13"/>
  <c r="N32" i="13"/>
  <c r="M32" i="13"/>
  <c r="L32" i="13"/>
  <c r="K32" i="13"/>
  <c r="J32" i="13"/>
  <c r="I32" i="13"/>
  <c r="H32" i="13"/>
  <c r="G32" i="13"/>
  <c r="F32" i="13"/>
  <c r="E32" i="13"/>
  <c r="D32" i="13"/>
  <c r="O31" i="13"/>
  <c r="P31" i="13"/>
  <c r="N31" i="13"/>
  <c r="M31" i="13"/>
  <c r="L31" i="13"/>
  <c r="K31" i="13"/>
  <c r="J31" i="13"/>
  <c r="I31" i="13"/>
  <c r="H31" i="13"/>
  <c r="G31" i="13"/>
  <c r="F31" i="13"/>
  <c r="E31" i="13"/>
  <c r="D31" i="13"/>
  <c r="P30" i="13"/>
  <c r="P28" i="13"/>
  <c r="P32" i="13"/>
  <c r="O29" i="13"/>
  <c r="P29" i="13"/>
  <c r="N29" i="13"/>
  <c r="M29" i="13"/>
  <c r="L29" i="13"/>
  <c r="K29" i="13"/>
  <c r="J29" i="13"/>
  <c r="I29" i="13"/>
  <c r="H29" i="13"/>
  <c r="G29" i="13"/>
  <c r="F29" i="13"/>
  <c r="E29" i="13"/>
  <c r="D29" i="13"/>
  <c r="O27" i="13"/>
  <c r="N27" i="13"/>
  <c r="M27" i="13"/>
  <c r="L27" i="13"/>
  <c r="K27" i="13"/>
  <c r="J27" i="13"/>
  <c r="I27" i="13"/>
  <c r="H27" i="13"/>
  <c r="G27" i="13"/>
  <c r="F27" i="13"/>
  <c r="E27" i="13"/>
  <c r="D27" i="13"/>
  <c r="O26" i="13"/>
  <c r="P26" i="13"/>
  <c r="N26" i="13"/>
  <c r="M26" i="13"/>
  <c r="L26" i="13"/>
  <c r="K26" i="13"/>
  <c r="J26" i="13"/>
  <c r="I26" i="13"/>
  <c r="H26" i="13"/>
  <c r="G26" i="13"/>
  <c r="F26" i="13"/>
  <c r="E26" i="13"/>
  <c r="D26" i="13"/>
  <c r="P25" i="13"/>
  <c r="O24" i="13"/>
  <c r="P24" i="13"/>
  <c r="N24" i="13"/>
  <c r="M24" i="13"/>
  <c r="L24" i="13"/>
  <c r="K24" i="13"/>
  <c r="J24" i="13"/>
  <c r="I24" i="13"/>
  <c r="H24" i="13"/>
  <c r="G24" i="13"/>
  <c r="F24" i="13"/>
  <c r="E24" i="13"/>
  <c r="D24" i="13"/>
  <c r="P23" i="13"/>
  <c r="O22" i="13"/>
  <c r="N22" i="13"/>
  <c r="M22" i="13"/>
  <c r="L22" i="13"/>
  <c r="K22" i="13"/>
  <c r="J22" i="13"/>
  <c r="I22" i="13"/>
  <c r="H22" i="13"/>
  <c r="G22" i="13"/>
  <c r="F22" i="13"/>
  <c r="E22" i="13"/>
  <c r="D22" i="13"/>
  <c r="O21" i="13"/>
  <c r="P21" i="13"/>
  <c r="N21" i="13"/>
  <c r="M21" i="13"/>
  <c r="L21" i="13"/>
  <c r="K21" i="13"/>
  <c r="J21" i="13"/>
  <c r="I21" i="13"/>
  <c r="H21" i="13"/>
  <c r="G21" i="13"/>
  <c r="F21" i="13"/>
  <c r="E21" i="13"/>
  <c r="D21" i="13"/>
  <c r="P20" i="13"/>
  <c r="O19" i="13"/>
  <c r="P19" i="13"/>
  <c r="N19" i="13"/>
  <c r="M19" i="13"/>
  <c r="L19" i="13"/>
  <c r="K19" i="13"/>
  <c r="J19" i="13"/>
  <c r="I19" i="13"/>
  <c r="H19" i="13"/>
  <c r="G19" i="13"/>
  <c r="F19" i="13"/>
  <c r="E19" i="13"/>
  <c r="D19" i="13"/>
  <c r="P18" i="13"/>
  <c r="O17" i="13"/>
  <c r="N17" i="13"/>
  <c r="M17" i="13"/>
  <c r="L17" i="13"/>
  <c r="K17" i="13"/>
  <c r="J17" i="13"/>
  <c r="I17" i="13"/>
  <c r="H17" i="13"/>
  <c r="G17" i="13"/>
  <c r="F17" i="13"/>
  <c r="E17" i="13"/>
  <c r="D17" i="13"/>
  <c r="O16" i="13"/>
  <c r="P16" i="13"/>
  <c r="N16" i="13"/>
  <c r="M16" i="13"/>
  <c r="L16" i="13"/>
  <c r="K16" i="13"/>
  <c r="J16" i="13"/>
  <c r="I16" i="13"/>
  <c r="H16" i="13"/>
  <c r="G16" i="13"/>
  <c r="F16" i="13"/>
  <c r="E16" i="13"/>
  <c r="D16" i="13"/>
  <c r="P15" i="13"/>
  <c r="O14" i="13"/>
  <c r="P14" i="13"/>
  <c r="N14" i="13"/>
  <c r="M14" i="13"/>
  <c r="L14" i="13"/>
  <c r="K14" i="13"/>
  <c r="J14" i="13"/>
  <c r="I14" i="13"/>
  <c r="H14" i="13"/>
  <c r="G14" i="13"/>
  <c r="F14" i="13"/>
  <c r="E14" i="13"/>
  <c r="D14" i="13"/>
  <c r="P13" i="13"/>
  <c r="P17" i="13"/>
  <c r="O12" i="13"/>
  <c r="N12" i="13"/>
  <c r="M12" i="13"/>
  <c r="L12" i="13"/>
  <c r="K12" i="13"/>
  <c r="J12" i="13"/>
  <c r="I12" i="13"/>
  <c r="H12" i="13"/>
  <c r="G12" i="13"/>
  <c r="F12" i="13"/>
  <c r="E12" i="13"/>
  <c r="D12" i="13"/>
  <c r="O11" i="13"/>
  <c r="P11" i="13"/>
  <c r="N11" i="13"/>
  <c r="M11" i="13"/>
  <c r="L11" i="13"/>
  <c r="K11" i="13"/>
  <c r="J11" i="13"/>
  <c r="I11" i="13"/>
  <c r="H11" i="13"/>
  <c r="G11" i="13"/>
  <c r="F11" i="13"/>
  <c r="E11" i="13"/>
  <c r="D11" i="13"/>
  <c r="P10" i="13"/>
  <c r="P8" i="13"/>
  <c r="P12" i="13"/>
  <c r="O9" i="13"/>
  <c r="P9" i="13"/>
  <c r="N9" i="13"/>
  <c r="M9" i="13"/>
  <c r="L9" i="13"/>
  <c r="K9" i="13"/>
  <c r="J9" i="13"/>
  <c r="I9" i="13"/>
  <c r="H9" i="13"/>
  <c r="G9" i="13"/>
  <c r="F9" i="13"/>
  <c r="E9" i="13"/>
  <c r="D9" i="13"/>
  <c r="O7" i="13"/>
  <c r="N7" i="13"/>
  <c r="M7" i="13"/>
  <c r="L7" i="13"/>
  <c r="K7" i="13"/>
  <c r="J7" i="13"/>
  <c r="I7" i="13"/>
  <c r="H7" i="13"/>
  <c r="G7" i="13"/>
  <c r="F7" i="13"/>
  <c r="E7" i="13"/>
  <c r="D7" i="13"/>
  <c r="O6" i="13"/>
  <c r="P6" i="13"/>
  <c r="N6" i="13"/>
  <c r="M6" i="13"/>
  <c r="L6" i="13"/>
  <c r="K6" i="13"/>
  <c r="J6" i="13"/>
  <c r="I6" i="13"/>
  <c r="H6" i="13"/>
  <c r="G6" i="13"/>
  <c r="F6" i="13"/>
  <c r="E6" i="13"/>
  <c r="D6" i="13"/>
  <c r="P5" i="13"/>
  <c r="O4" i="13"/>
  <c r="P4" i="13"/>
  <c r="N4" i="13"/>
  <c r="M4" i="13"/>
  <c r="L4" i="13"/>
  <c r="K4" i="13"/>
  <c r="J4" i="13"/>
  <c r="I4" i="13"/>
  <c r="H4" i="13"/>
  <c r="G4" i="13"/>
  <c r="F4" i="13"/>
  <c r="E4" i="13"/>
  <c r="D4" i="13"/>
  <c r="P3" i="13"/>
  <c r="AY35" i="12"/>
  <c r="AX35" i="12"/>
  <c r="AV35" i="12"/>
  <c r="AT35" i="12"/>
  <c r="AS35" i="12"/>
  <c r="AQ35" i="12"/>
  <c r="AO35" i="12"/>
  <c r="AN35" i="12"/>
  <c r="AL35" i="12"/>
  <c r="AJ35" i="12"/>
  <c r="AI35" i="12"/>
  <c r="AG35" i="12"/>
  <c r="AE35" i="12"/>
  <c r="AD35" i="12"/>
  <c r="AB35" i="12"/>
  <c r="Z35" i="12"/>
  <c r="Y35" i="12"/>
  <c r="W35" i="12"/>
  <c r="U35" i="12"/>
  <c r="T35" i="12"/>
  <c r="R35" i="12"/>
  <c r="P35" i="12"/>
  <c r="O35" i="12"/>
  <c r="M35" i="12"/>
  <c r="K35" i="12"/>
  <c r="J35" i="12"/>
  <c r="H35" i="12"/>
  <c r="F35" i="12"/>
  <c r="E35" i="12"/>
  <c r="C35" i="12"/>
  <c r="AY34" i="12"/>
  <c r="AX34" i="12"/>
  <c r="AV34" i="12"/>
  <c r="AT34" i="12"/>
  <c r="AS34" i="12"/>
  <c r="AQ34" i="12"/>
  <c r="AO34" i="12"/>
  <c r="AN34" i="12"/>
  <c r="AL34" i="12"/>
  <c r="AJ34" i="12"/>
  <c r="AI34" i="12"/>
  <c r="AG34" i="12"/>
  <c r="AE34" i="12"/>
  <c r="AD34" i="12"/>
  <c r="AB34" i="12"/>
  <c r="Z34" i="12"/>
  <c r="Y34" i="12"/>
  <c r="W34" i="12"/>
  <c r="U34" i="12"/>
  <c r="T34" i="12"/>
  <c r="R34" i="12"/>
  <c r="P34" i="12"/>
  <c r="O34" i="12"/>
  <c r="M34" i="12"/>
  <c r="K34" i="12"/>
  <c r="J34" i="12"/>
  <c r="H34" i="12"/>
  <c r="F34" i="12"/>
  <c r="E34" i="12"/>
  <c r="C34" i="12"/>
  <c r="AY33" i="12"/>
  <c r="AX33" i="12"/>
  <c r="AV33" i="12"/>
  <c r="AT33" i="12"/>
  <c r="AS33" i="12"/>
  <c r="AQ33" i="12"/>
  <c r="AO33" i="12"/>
  <c r="AN33" i="12"/>
  <c r="AL33" i="12"/>
  <c r="AJ33" i="12"/>
  <c r="AI33" i="12"/>
  <c r="AG33" i="12"/>
  <c r="AE33" i="12"/>
  <c r="AD33" i="12"/>
  <c r="AB33" i="12"/>
  <c r="Z33" i="12"/>
  <c r="Y33" i="12"/>
  <c r="W33" i="12"/>
  <c r="U33" i="12"/>
  <c r="T33" i="12"/>
  <c r="R33" i="12"/>
  <c r="P33" i="12"/>
  <c r="O33" i="12"/>
  <c r="M33" i="12"/>
  <c r="K33" i="12"/>
  <c r="J33" i="12"/>
  <c r="H33" i="12"/>
  <c r="F33" i="12"/>
  <c r="E33" i="12"/>
  <c r="C33" i="12"/>
  <c r="AY32" i="12"/>
  <c r="AX32" i="12"/>
  <c r="AV32" i="12"/>
  <c r="AT32" i="12"/>
  <c r="AS32" i="12"/>
  <c r="AQ32" i="12"/>
  <c r="AO32" i="12"/>
  <c r="AN32" i="12"/>
  <c r="AL32" i="12"/>
  <c r="AJ32" i="12"/>
  <c r="AI32" i="12"/>
  <c r="AG32" i="12"/>
  <c r="AE32" i="12"/>
  <c r="AD32" i="12"/>
  <c r="AB32" i="12"/>
  <c r="Z32" i="12"/>
  <c r="Y32" i="12"/>
  <c r="W32" i="12"/>
  <c r="U32" i="12"/>
  <c r="T32" i="12"/>
  <c r="R32" i="12"/>
  <c r="P32" i="12"/>
  <c r="O32" i="12"/>
  <c r="M32" i="12"/>
  <c r="K32" i="12"/>
  <c r="J32" i="12"/>
  <c r="H32" i="12"/>
  <c r="F32" i="12"/>
  <c r="E32" i="12"/>
  <c r="C32" i="12"/>
  <c r="AY31" i="12"/>
  <c r="AX31" i="12"/>
  <c r="AV31" i="12"/>
  <c r="AT31" i="12"/>
  <c r="AS31" i="12"/>
  <c r="AQ31" i="12"/>
  <c r="AO31" i="12"/>
  <c r="AN31" i="12"/>
  <c r="AL31" i="12"/>
  <c r="AJ31" i="12"/>
  <c r="AI31" i="12"/>
  <c r="AG31" i="12"/>
  <c r="AE31" i="12"/>
  <c r="AD31" i="12"/>
  <c r="AB31" i="12"/>
  <c r="Z31" i="12"/>
  <c r="Y31" i="12"/>
  <c r="W31" i="12"/>
  <c r="U31" i="12"/>
  <c r="T31" i="12"/>
  <c r="R31" i="12"/>
  <c r="P31" i="12"/>
  <c r="O31" i="12"/>
  <c r="M31" i="12"/>
  <c r="K31" i="12"/>
  <c r="J31" i="12"/>
  <c r="H31" i="12"/>
  <c r="F31" i="12"/>
  <c r="E31" i="12"/>
  <c r="C31" i="12"/>
  <c r="AY30" i="12"/>
  <c r="AX30" i="12"/>
  <c r="AV30" i="12"/>
  <c r="AT30" i="12"/>
  <c r="AS30" i="12"/>
  <c r="AQ30" i="12"/>
  <c r="AO30" i="12"/>
  <c r="AN30" i="12"/>
  <c r="AL30" i="12"/>
  <c r="AJ30" i="12"/>
  <c r="AI30" i="12"/>
  <c r="AG30" i="12"/>
  <c r="AE30" i="12"/>
  <c r="AD30" i="12"/>
  <c r="AB30" i="12"/>
  <c r="Z30" i="12"/>
  <c r="Y30" i="12"/>
  <c r="W30" i="12"/>
  <c r="U30" i="12"/>
  <c r="T30" i="12"/>
  <c r="R30" i="12"/>
  <c r="P30" i="12"/>
  <c r="O30" i="12"/>
  <c r="M30" i="12"/>
  <c r="K30" i="12"/>
  <c r="J30" i="12"/>
  <c r="H30" i="12"/>
  <c r="F30" i="12"/>
  <c r="E30" i="12"/>
  <c r="C30" i="12"/>
  <c r="AY29" i="12"/>
  <c r="AX29" i="12"/>
  <c r="AV29" i="12"/>
  <c r="AT29" i="12"/>
  <c r="AS29" i="12"/>
  <c r="AQ29" i="12"/>
  <c r="AO29" i="12"/>
  <c r="AN29" i="12"/>
  <c r="AL29" i="12"/>
  <c r="AJ29" i="12"/>
  <c r="AI29" i="12"/>
  <c r="AG29" i="12"/>
  <c r="AE29" i="12"/>
  <c r="AD29" i="12"/>
  <c r="AB29" i="12"/>
  <c r="Z29" i="12"/>
  <c r="Y29" i="12"/>
  <c r="W29" i="12"/>
  <c r="U29" i="12"/>
  <c r="T29" i="12"/>
  <c r="R29" i="12"/>
  <c r="P29" i="12"/>
  <c r="O29" i="12"/>
  <c r="M29" i="12"/>
  <c r="K29" i="12"/>
  <c r="J29" i="12"/>
  <c r="H29" i="12"/>
  <c r="F29" i="12"/>
  <c r="E29" i="12"/>
  <c r="C29" i="12"/>
  <c r="AY28" i="12"/>
  <c r="AX28" i="12"/>
  <c r="AV28" i="12"/>
  <c r="AT28" i="12"/>
  <c r="AS28" i="12"/>
  <c r="AQ28" i="12"/>
  <c r="AO28" i="12"/>
  <c r="AN28" i="12"/>
  <c r="AL28" i="12"/>
  <c r="AJ28" i="12"/>
  <c r="AI28" i="12"/>
  <c r="AG28" i="12"/>
  <c r="AE28" i="12"/>
  <c r="AD28" i="12"/>
  <c r="AB28" i="12"/>
  <c r="Z28" i="12"/>
  <c r="Y28" i="12"/>
  <c r="W28" i="12"/>
  <c r="U28" i="12"/>
  <c r="T28" i="12"/>
  <c r="R28" i="12"/>
  <c r="P28" i="12"/>
  <c r="O28" i="12"/>
  <c r="M28" i="12"/>
  <c r="K28" i="12"/>
  <c r="J28" i="12"/>
  <c r="H28" i="12"/>
  <c r="F28" i="12"/>
  <c r="E28" i="12"/>
  <c r="C28" i="12"/>
  <c r="AY27" i="12"/>
  <c r="AX27" i="12"/>
  <c r="AV27" i="12"/>
  <c r="AT27" i="12"/>
  <c r="AS27" i="12"/>
  <c r="AQ27" i="12"/>
  <c r="AO27" i="12"/>
  <c r="AN27" i="12"/>
  <c r="AL27" i="12"/>
  <c r="AJ27" i="12"/>
  <c r="AI27" i="12"/>
  <c r="AG27" i="12"/>
  <c r="AE27" i="12"/>
  <c r="AD27" i="12"/>
  <c r="AB27" i="12"/>
  <c r="Z27" i="12"/>
  <c r="Y27" i="12"/>
  <c r="W27" i="12"/>
  <c r="U27" i="12"/>
  <c r="T27" i="12"/>
  <c r="R27" i="12"/>
  <c r="P27" i="12"/>
  <c r="O27" i="12"/>
  <c r="M27" i="12"/>
  <c r="K27" i="12"/>
  <c r="J27" i="12"/>
  <c r="H27" i="12"/>
  <c r="F27" i="12"/>
  <c r="E27" i="12"/>
  <c r="C27" i="12"/>
  <c r="AY26" i="12"/>
  <c r="AX26" i="12"/>
  <c r="AV26" i="12"/>
  <c r="AT26" i="12"/>
  <c r="AS26" i="12"/>
  <c r="AQ26" i="12"/>
  <c r="AO26" i="12"/>
  <c r="AN26" i="12"/>
  <c r="AL26" i="12"/>
  <c r="AJ26" i="12"/>
  <c r="AI26" i="12"/>
  <c r="AG26" i="12"/>
  <c r="AE26" i="12"/>
  <c r="AD26" i="12"/>
  <c r="AB26" i="12"/>
  <c r="Z26" i="12"/>
  <c r="Y26" i="12"/>
  <c r="W26" i="12"/>
  <c r="U26" i="12"/>
  <c r="T26" i="12"/>
  <c r="R26" i="12"/>
  <c r="P26" i="12"/>
  <c r="O26" i="12"/>
  <c r="M26" i="12"/>
  <c r="K26" i="12"/>
  <c r="J26" i="12"/>
  <c r="H26" i="12"/>
  <c r="F26" i="12"/>
  <c r="E26" i="12"/>
  <c r="C26" i="12"/>
  <c r="AY25" i="12"/>
  <c r="AX25" i="12"/>
  <c r="AV25" i="12"/>
  <c r="AT25" i="12"/>
  <c r="AS25" i="12"/>
  <c r="AQ25" i="12"/>
  <c r="AO25" i="12"/>
  <c r="AN25" i="12"/>
  <c r="AL25" i="12"/>
  <c r="AJ25" i="12"/>
  <c r="AI25" i="12"/>
  <c r="AG25" i="12"/>
  <c r="AE25" i="12"/>
  <c r="AD25" i="12"/>
  <c r="AB25" i="12"/>
  <c r="Z25" i="12"/>
  <c r="Y25" i="12"/>
  <c r="W25" i="12"/>
  <c r="U25" i="12"/>
  <c r="T25" i="12"/>
  <c r="R25" i="12"/>
  <c r="P25" i="12"/>
  <c r="O25" i="12"/>
  <c r="M25" i="12"/>
  <c r="K25" i="12"/>
  <c r="J25" i="12"/>
  <c r="H25" i="12"/>
  <c r="F25" i="12"/>
  <c r="E25" i="12"/>
  <c r="C25" i="12"/>
  <c r="AY24" i="12"/>
  <c r="AX24" i="12"/>
  <c r="AV24" i="12"/>
  <c r="AT24" i="12"/>
  <c r="AS24" i="12"/>
  <c r="AQ24" i="12"/>
  <c r="AO24" i="12"/>
  <c r="AN24" i="12"/>
  <c r="AL24" i="12"/>
  <c r="AJ24" i="12"/>
  <c r="AI24" i="12"/>
  <c r="AG24" i="12"/>
  <c r="AE24" i="12"/>
  <c r="AD24" i="12"/>
  <c r="AB24" i="12"/>
  <c r="Z24" i="12"/>
  <c r="Y24" i="12"/>
  <c r="W24" i="12"/>
  <c r="U24" i="12"/>
  <c r="T24" i="12"/>
  <c r="R24" i="12"/>
  <c r="P24" i="12"/>
  <c r="O24" i="12"/>
  <c r="M24" i="12"/>
  <c r="K24" i="12"/>
  <c r="J24" i="12"/>
  <c r="H24" i="12"/>
  <c r="F24" i="12"/>
  <c r="E24" i="12"/>
  <c r="C24" i="12"/>
  <c r="AY23" i="12"/>
  <c r="AX23" i="12"/>
  <c r="AV23" i="12"/>
  <c r="AT23" i="12"/>
  <c r="AS23" i="12"/>
  <c r="AQ23" i="12"/>
  <c r="AO23" i="12"/>
  <c r="AN23" i="12"/>
  <c r="AL23" i="12"/>
  <c r="AJ23" i="12"/>
  <c r="AI23" i="12"/>
  <c r="AG23" i="12"/>
  <c r="AE23" i="12"/>
  <c r="AD23" i="12"/>
  <c r="AB23" i="12"/>
  <c r="Z23" i="12"/>
  <c r="Y23" i="12"/>
  <c r="W23" i="12"/>
  <c r="U23" i="12"/>
  <c r="T23" i="12"/>
  <c r="R23" i="12"/>
  <c r="P23" i="12"/>
  <c r="O23" i="12"/>
  <c r="M23" i="12"/>
  <c r="K23" i="12"/>
  <c r="J23" i="12"/>
  <c r="H23" i="12"/>
  <c r="F23" i="12"/>
  <c r="E23" i="12"/>
  <c r="C23" i="12"/>
  <c r="AY22" i="12"/>
  <c r="AX22" i="12"/>
  <c r="AV22" i="12"/>
  <c r="AT22" i="12"/>
  <c r="AS22" i="12"/>
  <c r="AQ22" i="12"/>
  <c r="AO22" i="12"/>
  <c r="AN22" i="12"/>
  <c r="AL22" i="12"/>
  <c r="AJ22" i="12"/>
  <c r="AI22" i="12"/>
  <c r="AG22" i="12"/>
  <c r="AE22" i="12"/>
  <c r="AD22" i="12"/>
  <c r="AB22" i="12"/>
  <c r="Z22" i="12"/>
  <c r="Y22" i="12"/>
  <c r="W22" i="12"/>
  <c r="U22" i="12"/>
  <c r="T22" i="12"/>
  <c r="R22" i="12"/>
  <c r="P22" i="12"/>
  <c r="O22" i="12"/>
  <c r="M22" i="12"/>
  <c r="K22" i="12"/>
  <c r="J22" i="12"/>
  <c r="H22" i="12"/>
  <c r="F22" i="12"/>
  <c r="E22" i="12"/>
  <c r="C22" i="12"/>
  <c r="AY21" i="12"/>
  <c r="AX21" i="12"/>
  <c r="AV21" i="12"/>
  <c r="AT21" i="12"/>
  <c r="AS21" i="12"/>
  <c r="AQ21" i="12"/>
  <c r="AO21" i="12"/>
  <c r="AN21" i="12"/>
  <c r="AL21" i="12"/>
  <c r="AJ21" i="12"/>
  <c r="AI21" i="12"/>
  <c r="AG21" i="12"/>
  <c r="AE21" i="12"/>
  <c r="AD21" i="12"/>
  <c r="AB21" i="12"/>
  <c r="Z21" i="12"/>
  <c r="Y21" i="12"/>
  <c r="W21" i="12"/>
  <c r="U21" i="12"/>
  <c r="T21" i="12"/>
  <c r="R21" i="12"/>
  <c r="P21" i="12"/>
  <c r="O21" i="12"/>
  <c r="M21" i="12"/>
  <c r="K21" i="12"/>
  <c r="J21" i="12"/>
  <c r="H21" i="12"/>
  <c r="F21" i="12"/>
  <c r="E21" i="12"/>
  <c r="C21" i="12"/>
  <c r="AY20" i="12"/>
  <c r="AX20" i="12"/>
  <c r="AV20" i="12"/>
  <c r="AT20" i="12"/>
  <c r="AS20" i="12"/>
  <c r="AQ20" i="12"/>
  <c r="AO20" i="12"/>
  <c r="AN20" i="12"/>
  <c r="AL20" i="12"/>
  <c r="AJ20" i="12"/>
  <c r="AI20" i="12"/>
  <c r="AG20" i="12"/>
  <c r="AE20" i="12"/>
  <c r="AD20" i="12"/>
  <c r="AB20" i="12"/>
  <c r="Z20" i="12"/>
  <c r="Y20" i="12"/>
  <c r="W20" i="12"/>
  <c r="U20" i="12"/>
  <c r="T20" i="12"/>
  <c r="R20" i="12"/>
  <c r="P20" i="12"/>
  <c r="O20" i="12"/>
  <c r="M20" i="12"/>
  <c r="K20" i="12"/>
  <c r="J20" i="12"/>
  <c r="H20" i="12"/>
  <c r="F20" i="12"/>
  <c r="E20" i="12"/>
  <c r="C20" i="12"/>
  <c r="AY19" i="12"/>
  <c r="AX19" i="12"/>
  <c r="AV19" i="12"/>
  <c r="AT19" i="12"/>
  <c r="AS19" i="12"/>
  <c r="AQ19" i="12"/>
  <c r="AO19" i="12"/>
  <c r="AN19" i="12"/>
  <c r="AL19" i="12"/>
  <c r="AJ19" i="12"/>
  <c r="AI19" i="12"/>
  <c r="AG19" i="12"/>
  <c r="AE19" i="12"/>
  <c r="AD19" i="12"/>
  <c r="AB19" i="12"/>
  <c r="Z19" i="12"/>
  <c r="Y19" i="12"/>
  <c r="W19" i="12"/>
  <c r="U19" i="12"/>
  <c r="T19" i="12"/>
  <c r="R19" i="12"/>
  <c r="P19" i="12"/>
  <c r="O19" i="12"/>
  <c r="M19" i="12"/>
  <c r="K19" i="12"/>
  <c r="J19" i="12"/>
  <c r="H19" i="12"/>
  <c r="F19" i="12"/>
  <c r="E19" i="12"/>
  <c r="C19" i="12"/>
  <c r="AY18" i="12"/>
  <c r="AX18" i="12"/>
  <c r="AV18" i="12"/>
  <c r="AT18" i="12"/>
  <c r="AS18" i="12"/>
  <c r="AQ18" i="12"/>
  <c r="AO18" i="12"/>
  <c r="AN18" i="12"/>
  <c r="AL18" i="12"/>
  <c r="AJ18" i="12"/>
  <c r="AI18" i="12"/>
  <c r="AG18" i="12"/>
  <c r="AE18" i="12"/>
  <c r="AD18" i="12"/>
  <c r="AB18" i="12"/>
  <c r="Z18" i="12"/>
  <c r="Y18" i="12"/>
  <c r="W18" i="12"/>
  <c r="U18" i="12"/>
  <c r="T18" i="12"/>
  <c r="R18" i="12"/>
  <c r="P18" i="12"/>
  <c r="O18" i="12"/>
  <c r="M18" i="12"/>
  <c r="K18" i="12"/>
  <c r="J18" i="12"/>
  <c r="H18" i="12"/>
  <c r="F18" i="12"/>
  <c r="E18" i="12"/>
  <c r="C18" i="12"/>
  <c r="AY17" i="12"/>
  <c r="AX17" i="12"/>
  <c r="AV17" i="12"/>
  <c r="AT17" i="12"/>
  <c r="AS17" i="12"/>
  <c r="AQ17" i="12"/>
  <c r="AO17" i="12"/>
  <c r="AN17" i="12"/>
  <c r="AL17" i="12"/>
  <c r="AJ17" i="12"/>
  <c r="AI17" i="12"/>
  <c r="AG17" i="12"/>
  <c r="AE17" i="12"/>
  <c r="AD17" i="12"/>
  <c r="AB17" i="12"/>
  <c r="Z17" i="12"/>
  <c r="Y17" i="12"/>
  <c r="W17" i="12"/>
  <c r="U17" i="12"/>
  <c r="T17" i="12"/>
  <c r="R17" i="12"/>
  <c r="P17" i="12"/>
  <c r="O17" i="12"/>
  <c r="M17" i="12"/>
  <c r="K17" i="12"/>
  <c r="J17" i="12"/>
  <c r="H17" i="12"/>
  <c r="F17" i="12"/>
  <c r="E17" i="12"/>
  <c r="C17" i="12"/>
  <c r="G46" i="12"/>
  <c r="G45" i="12"/>
  <c r="G44" i="12"/>
  <c r="G43" i="12"/>
  <c r="G42" i="12"/>
  <c r="AW37" i="12"/>
  <c r="AU37" i="12"/>
  <c r="AR37" i="12"/>
  <c r="AP37" i="12"/>
  <c r="AM37" i="12"/>
  <c r="AK37" i="12"/>
  <c r="AH37" i="12"/>
  <c r="AF37" i="12"/>
  <c r="AC37" i="12"/>
  <c r="AA37" i="12"/>
  <c r="X37" i="12"/>
  <c r="V37" i="12"/>
  <c r="S37" i="12"/>
  <c r="Q37" i="12"/>
  <c r="N37" i="12"/>
  <c r="L37" i="12"/>
  <c r="I37" i="12"/>
  <c r="G37" i="12"/>
  <c r="D37" i="12"/>
  <c r="B37" i="12"/>
  <c r="AY36" i="12"/>
  <c r="AY37" i="12"/>
  <c r="AX36" i="12"/>
  <c r="AX37" i="12"/>
  <c r="AV36" i="12"/>
  <c r="AV37" i="12"/>
  <c r="AT36" i="12"/>
  <c r="AT37" i="12"/>
  <c r="AS36" i="12"/>
  <c r="AS37" i="12"/>
  <c r="AQ36" i="12"/>
  <c r="AQ37" i="12"/>
  <c r="AO36" i="12"/>
  <c r="AO37" i="12"/>
  <c r="AN36" i="12"/>
  <c r="AN37" i="12"/>
  <c r="AL36" i="12"/>
  <c r="AL37" i="12"/>
  <c r="AJ36" i="12"/>
  <c r="AJ37" i="12"/>
  <c r="AI36" i="12"/>
  <c r="AI37" i="12"/>
  <c r="AG36" i="12"/>
  <c r="AG37" i="12"/>
  <c r="AE36" i="12"/>
  <c r="AE37" i="12"/>
  <c r="AD36" i="12"/>
  <c r="AD37" i="12"/>
  <c r="AB36" i="12"/>
  <c r="AB37" i="12"/>
  <c r="Z36" i="12"/>
  <c r="Z37" i="12"/>
  <c r="Y36" i="12"/>
  <c r="Y37" i="12"/>
  <c r="W36" i="12"/>
  <c r="W37" i="12"/>
  <c r="U36" i="12"/>
  <c r="U37" i="12"/>
  <c r="T36" i="12"/>
  <c r="T37" i="12"/>
  <c r="R36" i="12"/>
  <c r="R37" i="12"/>
  <c r="P36" i="12"/>
  <c r="P37" i="12"/>
  <c r="O36" i="12"/>
  <c r="O37" i="12"/>
  <c r="M36" i="12"/>
  <c r="M37" i="12"/>
  <c r="K36" i="12"/>
  <c r="K37" i="12"/>
  <c r="J36" i="12"/>
  <c r="J37" i="12"/>
  <c r="H36" i="12"/>
  <c r="H37" i="12"/>
  <c r="F36" i="12"/>
  <c r="F37" i="12"/>
  <c r="E36" i="12"/>
  <c r="E37" i="12"/>
  <c r="C36" i="12"/>
  <c r="C37" i="12"/>
  <c r="AY16" i="12"/>
  <c r="AX16" i="12"/>
  <c r="AV16" i="12"/>
  <c r="AT16" i="12"/>
  <c r="AS16" i="12"/>
  <c r="AQ16" i="12"/>
  <c r="AO16" i="12"/>
  <c r="AN16" i="12"/>
  <c r="AL16" i="12"/>
  <c r="AJ16" i="12"/>
  <c r="AI16" i="12"/>
  <c r="AG16" i="12"/>
  <c r="AE16" i="12"/>
  <c r="AD16" i="12"/>
  <c r="AB16" i="12"/>
  <c r="Z16" i="12"/>
  <c r="Y16" i="12"/>
  <c r="W16" i="12"/>
  <c r="U16" i="12"/>
  <c r="T16" i="12"/>
  <c r="R16" i="12"/>
  <c r="P16" i="12"/>
  <c r="O16" i="12"/>
  <c r="M16" i="12"/>
  <c r="K16" i="12"/>
  <c r="J16" i="12"/>
  <c r="H16" i="12"/>
  <c r="F16" i="12"/>
  <c r="E16" i="12"/>
  <c r="C16" i="12"/>
  <c r="AY15" i="12"/>
  <c r="AX15" i="12"/>
  <c r="AV15" i="12"/>
  <c r="AT15" i="12"/>
  <c r="AS15" i="12"/>
  <c r="AQ15" i="12"/>
  <c r="AO15" i="12"/>
  <c r="AN15" i="12"/>
  <c r="AL15" i="12"/>
  <c r="AJ15" i="12"/>
  <c r="AI15" i="12"/>
  <c r="AG15" i="12"/>
  <c r="AE15" i="12"/>
  <c r="AD15" i="12"/>
  <c r="AB15" i="12"/>
  <c r="Z15" i="12"/>
  <c r="Y15" i="12"/>
  <c r="W15" i="12"/>
  <c r="U15" i="12"/>
  <c r="T15" i="12"/>
  <c r="R15" i="12"/>
  <c r="P15" i="12"/>
  <c r="O15" i="12"/>
  <c r="M15" i="12"/>
  <c r="K15" i="12"/>
  <c r="J15" i="12"/>
  <c r="H15" i="12"/>
  <c r="F15" i="12"/>
  <c r="E15" i="12"/>
  <c r="C15" i="12"/>
  <c r="AY14" i="12"/>
  <c r="AX14" i="12"/>
  <c r="AV14" i="12"/>
  <c r="AT14" i="12"/>
  <c r="AS14" i="12"/>
  <c r="AQ14" i="12"/>
  <c r="AO14" i="12"/>
  <c r="AN14" i="12"/>
  <c r="AL14" i="12"/>
  <c r="AJ14" i="12"/>
  <c r="AI14" i="12"/>
  <c r="AG14" i="12"/>
  <c r="AE14" i="12"/>
  <c r="AD14" i="12"/>
  <c r="AB14" i="12"/>
  <c r="Z14" i="12"/>
  <c r="Y14" i="12"/>
  <c r="W14" i="12"/>
  <c r="U14" i="12"/>
  <c r="T14" i="12"/>
  <c r="R14" i="12"/>
  <c r="P14" i="12"/>
  <c r="O14" i="12"/>
  <c r="M14" i="12"/>
  <c r="K14" i="12"/>
  <c r="J14" i="12"/>
  <c r="H14" i="12"/>
  <c r="F14" i="12"/>
  <c r="E14" i="12"/>
  <c r="C14" i="12"/>
  <c r="AY13" i="12"/>
  <c r="AX13" i="12"/>
  <c r="AV13" i="12"/>
  <c r="AT13" i="12"/>
  <c r="AS13" i="12"/>
  <c r="AQ13" i="12"/>
  <c r="AO13" i="12"/>
  <c r="AN13" i="12"/>
  <c r="AL13" i="12"/>
  <c r="AJ13" i="12"/>
  <c r="AI13" i="12"/>
  <c r="AG13" i="12"/>
  <c r="AE13" i="12"/>
  <c r="AD13" i="12"/>
  <c r="AB13" i="12"/>
  <c r="Z13" i="12"/>
  <c r="Y13" i="12"/>
  <c r="W13" i="12"/>
  <c r="U13" i="12"/>
  <c r="T13" i="12"/>
  <c r="R13" i="12"/>
  <c r="P13" i="12"/>
  <c r="O13" i="12"/>
  <c r="M13" i="12"/>
  <c r="K13" i="12"/>
  <c r="J13" i="12"/>
  <c r="H13" i="12"/>
  <c r="F13" i="12"/>
  <c r="E13" i="12"/>
  <c r="C13" i="12"/>
  <c r="AY12" i="12"/>
  <c r="AX12" i="12"/>
  <c r="AV12" i="12"/>
  <c r="AT12" i="12"/>
  <c r="AS12" i="12"/>
  <c r="AQ12" i="12"/>
  <c r="AO12" i="12"/>
  <c r="AN12" i="12"/>
  <c r="AL12" i="12"/>
  <c r="AJ12" i="12"/>
  <c r="AI12" i="12"/>
  <c r="AG12" i="12"/>
  <c r="AE12" i="12"/>
  <c r="AD12" i="12"/>
  <c r="AB12" i="12"/>
  <c r="Z12" i="12"/>
  <c r="Y12" i="12"/>
  <c r="W12" i="12"/>
  <c r="U12" i="12"/>
  <c r="T12" i="12"/>
  <c r="R12" i="12"/>
  <c r="P12" i="12"/>
  <c r="O12" i="12"/>
  <c r="M12" i="12"/>
  <c r="K12" i="12"/>
  <c r="J12" i="12"/>
  <c r="H12" i="12"/>
  <c r="F12" i="12"/>
  <c r="E12" i="12"/>
  <c r="C12" i="12"/>
  <c r="AY11" i="12"/>
  <c r="AX11" i="12"/>
  <c r="AV11" i="12"/>
  <c r="AT11" i="12"/>
  <c r="AS11" i="12"/>
  <c r="AQ11" i="12"/>
  <c r="AO11" i="12"/>
  <c r="AN11" i="12"/>
  <c r="AL11" i="12"/>
  <c r="AJ11" i="12"/>
  <c r="AI11" i="12"/>
  <c r="AG11" i="12"/>
  <c r="AE11" i="12"/>
  <c r="AD11" i="12"/>
  <c r="AB11" i="12"/>
  <c r="Z11" i="12"/>
  <c r="Y11" i="12"/>
  <c r="W11" i="12"/>
  <c r="U11" i="12"/>
  <c r="T11" i="12"/>
  <c r="R11" i="12"/>
  <c r="P11" i="12"/>
  <c r="O11" i="12"/>
  <c r="M11" i="12"/>
  <c r="K11" i="12"/>
  <c r="J11" i="12"/>
  <c r="H11" i="12"/>
  <c r="F11" i="12"/>
  <c r="E11" i="12"/>
  <c r="C11" i="12"/>
  <c r="AY10" i="12"/>
  <c r="AX10" i="12"/>
  <c r="AV10" i="12"/>
  <c r="AT10" i="12"/>
  <c r="AS10" i="12"/>
  <c r="AQ10" i="12"/>
  <c r="AO10" i="12"/>
  <c r="AN10" i="12"/>
  <c r="AL10" i="12"/>
  <c r="AJ10" i="12"/>
  <c r="AI10" i="12"/>
  <c r="AG10" i="12"/>
  <c r="AE10" i="12"/>
  <c r="AD10" i="12"/>
  <c r="AB10" i="12"/>
  <c r="Z10" i="12"/>
  <c r="Y10" i="12"/>
  <c r="W10" i="12"/>
  <c r="U10" i="12"/>
  <c r="T10" i="12"/>
  <c r="R10" i="12"/>
  <c r="P10" i="12"/>
  <c r="O10" i="12"/>
  <c r="M10" i="12"/>
  <c r="K10" i="12"/>
  <c r="J10" i="12"/>
  <c r="H10" i="12"/>
  <c r="F10" i="12"/>
  <c r="E10" i="12"/>
  <c r="C10" i="12"/>
  <c r="AY9" i="12"/>
  <c r="AX9" i="12"/>
  <c r="AV9" i="12"/>
  <c r="AT9" i="12"/>
  <c r="AS9" i="12"/>
  <c r="AQ9" i="12"/>
  <c r="AO9" i="12"/>
  <c r="AN9" i="12"/>
  <c r="AL9" i="12"/>
  <c r="AJ9" i="12"/>
  <c r="AI9" i="12"/>
  <c r="AG9" i="12"/>
  <c r="AE9" i="12"/>
  <c r="AD9" i="12"/>
  <c r="AB9" i="12"/>
  <c r="Z9" i="12"/>
  <c r="Y9" i="12"/>
  <c r="W9" i="12"/>
  <c r="U9" i="12"/>
  <c r="T9" i="12"/>
  <c r="R9" i="12"/>
  <c r="P9" i="12"/>
  <c r="O9" i="12"/>
  <c r="M9" i="12"/>
  <c r="K9" i="12"/>
  <c r="J9" i="12"/>
  <c r="H9" i="12"/>
  <c r="F9" i="12"/>
  <c r="E9" i="12"/>
  <c r="C9" i="12"/>
  <c r="AY8" i="12"/>
  <c r="AX8" i="12"/>
  <c r="AV8" i="12"/>
  <c r="AT8" i="12"/>
  <c r="AS8" i="12"/>
  <c r="AQ8" i="12"/>
  <c r="AO8" i="12"/>
  <c r="AN8" i="12"/>
  <c r="AL8" i="12"/>
  <c r="AJ8" i="12"/>
  <c r="AI8" i="12"/>
  <c r="AG8" i="12"/>
  <c r="AE8" i="12"/>
  <c r="AD8" i="12"/>
  <c r="AB8" i="12"/>
  <c r="Z8" i="12"/>
  <c r="Y8" i="12"/>
  <c r="W8" i="12"/>
  <c r="U8" i="12"/>
  <c r="T8" i="12"/>
  <c r="R8" i="12"/>
  <c r="P8" i="12"/>
  <c r="O8" i="12"/>
  <c r="M8" i="12"/>
  <c r="K8" i="12"/>
  <c r="J8" i="12"/>
  <c r="H8" i="12"/>
  <c r="F8" i="12"/>
  <c r="E8" i="12"/>
  <c r="C8" i="12"/>
  <c r="AY7" i="12"/>
  <c r="AX7" i="12"/>
  <c r="AV7" i="12"/>
  <c r="AT7" i="12"/>
  <c r="AS7" i="12"/>
  <c r="AQ7" i="12"/>
  <c r="AO7" i="12"/>
  <c r="AN7" i="12"/>
  <c r="AL7" i="12"/>
  <c r="AJ7" i="12"/>
  <c r="AI7" i="12"/>
  <c r="AG7" i="12"/>
  <c r="AE7" i="12"/>
  <c r="AD7" i="12"/>
  <c r="AB7" i="12"/>
  <c r="Z7" i="12"/>
  <c r="Y7" i="12"/>
  <c r="W7" i="12"/>
  <c r="U7" i="12"/>
  <c r="T7" i="12"/>
  <c r="R7" i="12"/>
  <c r="P7" i="12"/>
  <c r="O7" i="12"/>
  <c r="M7" i="12"/>
  <c r="K7" i="12"/>
  <c r="J7" i="12"/>
  <c r="H7" i="12"/>
  <c r="F7" i="12"/>
  <c r="E7" i="12"/>
  <c r="C7" i="12"/>
  <c r="AY6" i="12"/>
  <c r="AX6" i="12"/>
  <c r="AV6" i="12"/>
  <c r="AT6" i="12"/>
  <c r="AS6" i="12"/>
  <c r="AQ6" i="12"/>
  <c r="AO6" i="12"/>
  <c r="AN6" i="12"/>
  <c r="AL6" i="12"/>
  <c r="AJ6" i="12"/>
  <c r="AI6" i="12"/>
  <c r="AG6" i="12"/>
  <c r="AE6" i="12"/>
  <c r="AD6" i="12"/>
  <c r="AB6" i="12"/>
  <c r="Z6" i="12"/>
  <c r="Y6" i="12"/>
  <c r="W6" i="12"/>
  <c r="U6" i="12"/>
  <c r="T6" i="12"/>
  <c r="R6" i="12"/>
  <c r="P6" i="12"/>
  <c r="O6" i="12"/>
  <c r="M6" i="12"/>
  <c r="K6" i="12"/>
  <c r="J6" i="12"/>
  <c r="H6" i="12"/>
  <c r="F6" i="12"/>
  <c r="E6" i="12"/>
  <c r="C6" i="12"/>
  <c r="AY5" i="12"/>
  <c r="AX5" i="12"/>
  <c r="AV5" i="12"/>
  <c r="AT5" i="12"/>
  <c r="AS5" i="12"/>
  <c r="AQ5" i="12"/>
  <c r="AO5" i="12"/>
  <c r="AN5" i="12"/>
  <c r="AL5" i="12"/>
  <c r="AJ5" i="12"/>
  <c r="AI5" i="12"/>
  <c r="AG5" i="12"/>
  <c r="AE5" i="12"/>
  <c r="AD5" i="12"/>
  <c r="AB5" i="12"/>
  <c r="Z5" i="12"/>
  <c r="Y5" i="12"/>
  <c r="W5" i="12"/>
  <c r="U5" i="12"/>
  <c r="T5" i="12"/>
  <c r="R5" i="12"/>
  <c r="P5" i="12"/>
  <c r="O5" i="12"/>
  <c r="M5" i="12"/>
  <c r="K5" i="12"/>
  <c r="J5" i="12"/>
  <c r="H5" i="12"/>
  <c r="F5" i="12"/>
  <c r="E5" i="12"/>
  <c r="C5" i="12"/>
  <c r="AH5" i="11"/>
  <c r="AG5" i="11"/>
  <c r="AF5" i="11"/>
  <c r="AE5" i="11"/>
  <c r="AD5" i="11"/>
  <c r="AC5" i="11"/>
  <c r="AB5" i="11"/>
  <c r="AA5" i="11"/>
  <c r="Z5" i="11"/>
  <c r="Y5" i="11"/>
  <c r="X5" i="11"/>
  <c r="W5" i="11"/>
  <c r="V5" i="11"/>
  <c r="U5" i="11"/>
  <c r="T5" i="11"/>
  <c r="S5" i="11"/>
  <c r="R5" i="11"/>
  <c r="Q5" i="11"/>
  <c r="P5" i="11"/>
  <c r="G26" i="9"/>
  <c r="G25" i="9"/>
  <c r="G24" i="9"/>
  <c r="G23" i="9"/>
  <c r="G22" i="9"/>
  <c r="O5" i="11"/>
  <c r="N5" i="11"/>
  <c r="M5" i="11"/>
  <c r="L5" i="11"/>
  <c r="K5" i="11"/>
  <c r="J5" i="11"/>
  <c r="I5" i="11"/>
  <c r="H5" i="11"/>
  <c r="G5" i="11"/>
  <c r="F5" i="11"/>
  <c r="E5" i="11"/>
  <c r="D5" i="11"/>
  <c r="AW18" i="9"/>
  <c r="AU18" i="9"/>
  <c r="AY17" i="9"/>
  <c r="AY18" i="9"/>
  <c r="AX17" i="9"/>
  <c r="AX18" i="9"/>
  <c r="AV17" i="9"/>
  <c r="AV18" i="9"/>
  <c r="AY16" i="9"/>
  <c r="AX16" i="9"/>
  <c r="AV16" i="9"/>
  <c r="AY15" i="9"/>
  <c r="AX15" i="9"/>
  <c r="AV15" i="9"/>
  <c r="AY14" i="9"/>
  <c r="AX14" i="9"/>
  <c r="AV14" i="9"/>
  <c r="AY13" i="9"/>
  <c r="AX13" i="9"/>
  <c r="AV13" i="9"/>
  <c r="AY12" i="9"/>
  <c r="AX12" i="9"/>
  <c r="AV12" i="9"/>
  <c r="AY11" i="9"/>
  <c r="AX11" i="9"/>
  <c r="AV11" i="9"/>
  <c r="AY10" i="9"/>
  <c r="AX10" i="9"/>
  <c r="AV10" i="9"/>
  <c r="AY9" i="9"/>
  <c r="AX9" i="9"/>
  <c r="AV9" i="9"/>
  <c r="AY8" i="9"/>
  <c r="AX8" i="9"/>
  <c r="AV8" i="9"/>
  <c r="AY7" i="9"/>
  <c r="AX7" i="9"/>
  <c r="AV7" i="9"/>
  <c r="AY6" i="9"/>
  <c r="AX6" i="9"/>
  <c r="AV6" i="9"/>
  <c r="AY5" i="9"/>
  <c r="AX5" i="9"/>
  <c r="AV5" i="9"/>
  <c r="AT17" i="9"/>
  <c r="AT18" i="9"/>
  <c r="AR18" i="9"/>
  <c r="AQ17" i="9"/>
  <c r="AQ18" i="9"/>
  <c r="AP18" i="9"/>
  <c r="AN17" i="9"/>
  <c r="AN18" i="9"/>
  <c r="AM18" i="9"/>
  <c r="AK18" i="9"/>
  <c r="AJ17" i="9"/>
  <c r="AJ18" i="9"/>
  <c r="AH18" i="9"/>
  <c r="AF18" i="9"/>
  <c r="AS17" i="9"/>
  <c r="AS18" i="9"/>
  <c r="AO17" i="9"/>
  <c r="AO18" i="9"/>
  <c r="AL17" i="9"/>
  <c r="AL18" i="9"/>
  <c r="AI17" i="9"/>
  <c r="AI18" i="9"/>
  <c r="AG17" i="9"/>
  <c r="AG18" i="9"/>
  <c r="AT16" i="9"/>
  <c r="AS16" i="9"/>
  <c r="AQ16" i="9"/>
  <c r="AO16" i="9"/>
  <c r="AN16" i="9"/>
  <c r="AL16" i="9"/>
  <c r="AJ16" i="9"/>
  <c r="AI16" i="9"/>
  <c r="AG16" i="9"/>
  <c r="AT15" i="9"/>
  <c r="AS15" i="9"/>
  <c r="AQ15" i="9"/>
  <c r="AO15" i="9"/>
  <c r="AN15" i="9"/>
  <c r="AL15" i="9"/>
  <c r="AJ15" i="9"/>
  <c r="AI15" i="9"/>
  <c r="AG15" i="9"/>
  <c r="AT14" i="9"/>
  <c r="AS14" i="9"/>
  <c r="AQ14" i="9"/>
  <c r="AO14" i="9"/>
  <c r="AN14" i="9"/>
  <c r="AL14" i="9"/>
  <c r="AJ14" i="9"/>
  <c r="AI14" i="9"/>
  <c r="AG14" i="9"/>
  <c r="AT13" i="9"/>
  <c r="AS13" i="9"/>
  <c r="AQ13" i="9"/>
  <c r="AO13" i="9"/>
  <c r="AN13" i="9"/>
  <c r="AL13" i="9"/>
  <c r="AJ13" i="9"/>
  <c r="AI13" i="9"/>
  <c r="AG13" i="9"/>
  <c r="AT12" i="9"/>
  <c r="AS12" i="9"/>
  <c r="AQ12" i="9"/>
  <c r="AO12" i="9"/>
  <c r="AN12" i="9"/>
  <c r="AL12" i="9"/>
  <c r="AJ12" i="9"/>
  <c r="AI12" i="9"/>
  <c r="AG12" i="9"/>
  <c r="AT11" i="9"/>
  <c r="AS11" i="9"/>
  <c r="AQ11" i="9"/>
  <c r="AO11" i="9"/>
  <c r="AN11" i="9"/>
  <c r="AL11" i="9"/>
  <c r="AJ11" i="9"/>
  <c r="AI11" i="9"/>
  <c r="AG11" i="9"/>
  <c r="AT10" i="9"/>
  <c r="AS10" i="9"/>
  <c r="AQ10" i="9"/>
  <c r="AO10" i="9"/>
  <c r="AN10" i="9"/>
  <c r="AL10" i="9"/>
  <c r="AJ10" i="9"/>
  <c r="AI10" i="9"/>
  <c r="AG10" i="9"/>
  <c r="AT9" i="9"/>
  <c r="AS9" i="9"/>
  <c r="AQ9" i="9"/>
  <c r="AO9" i="9"/>
  <c r="AN9" i="9"/>
  <c r="AL9" i="9"/>
  <c r="AJ9" i="9"/>
  <c r="AI9" i="9"/>
  <c r="AG9" i="9"/>
  <c r="AT8" i="9"/>
  <c r="AS8" i="9"/>
  <c r="AQ8" i="9"/>
  <c r="AO8" i="9"/>
  <c r="AN8" i="9"/>
  <c r="AL8" i="9"/>
  <c r="AJ8" i="9"/>
  <c r="AI8" i="9"/>
  <c r="AG8" i="9"/>
  <c r="AT7" i="9"/>
  <c r="AS7" i="9"/>
  <c r="AQ7" i="9"/>
  <c r="AO7" i="9"/>
  <c r="AN7" i="9"/>
  <c r="AL7" i="9"/>
  <c r="AJ7" i="9"/>
  <c r="AI7" i="9"/>
  <c r="AG7" i="9"/>
  <c r="AT6" i="9"/>
  <c r="AS6" i="9"/>
  <c r="AQ6" i="9"/>
  <c r="AO6" i="9"/>
  <c r="AN6" i="9"/>
  <c r="AL6" i="9"/>
  <c r="AJ6" i="9"/>
  <c r="AI6" i="9"/>
  <c r="AG6" i="9"/>
  <c r="AT5" i="9"/>
  <c r="AS5" i="9"/>
  <c r="AQ5" i="9"/>
  <c r="AO5" i="9"/>
  <c r="AN5" i="9"/>
  <c r="AL5" i="9"/>
  <c r="AJ5" i="9"/>
  <c r="AI5" i="9"/>
  <c r="AG5" i="9"/>
  <c r="AD17" i="9"/>
  <c r="AD18" i="9"/>
  <c r="AC18" i="9"/>
  <c r="AB17" i="9"/>
  <c r="AB18" i="9"/>
  <c r="AA18" i="9"/>
  <c r="Z17" i="9"/>
  <c r="Z18" i="9"/>
  <c r="X18" i="9"/>
  <c r="V18" i="9"/>
  <c r="T17" i="9"/>
  <c r="T18" i="9"/>
  <c r="S18" i="9"/>
  <c r="Q18" i="9"/>
  <c r="AE17" i="9"/>
  <c r="AE18" i="9"/>
  <c r="Y17" i="9"/>
  <c r="Y18" i="9"/>
  <c r="W17" i="9"/>
  <c r="W18" i="9"/>
  <c r="U17" i="9"/>
  <c r="U18" i="9"/>
  <c r="R17" i="9"/>
  <c r="R18" i="9"/>
  <c r="AE16" i="9"/>
  <c r="AD16" i="9"/>
  <c r="AB16" i="9"/>
  <c r="Z16" i="9"/>
  <c r="Y16" i="9"/>
  <c r="W16" i="9"/>
  <c r="U16" i="9"/>
  <c r="T16" i="9"/>
  <c r="R16" i="9"/>
  <c r="AE15" i="9"/>
  <c r="AD15" i="9"/>
  <c r="AB15" i="9"/>
  <c r="Z15" i="9"/>
  <c r="Y15" i="9"/>
  <c r="W15" i="9"/>
  <c r="U15" i="9"/>
  <c r="T15" i="9"/>
  <c r="R15" i="9"/>
  <c r="AE14" i="9"/>
  <c r="AD14" i="9"/>
  <c r="AB14" i="9"/>
  <c r="Z14" i="9"/>
  <c r="Y14" i="9"/>
  <c r="W14" i="9"/>
  <c r="U14" i="9"/>
  <c r="T14" i="9"/>
  <c r="R14" i="9"/>
  <c r="AE13" i="9"/>
  <c r="AD13" i="9"/>
  <c r="AB13" i="9"/>
  <c r="Z13" i="9"/>
  <c r="Y13" i="9"/>
  <c r="W13" i="9"/>
  <c r="U13" i="9"/>
  <c r="T13" i="9"/>
  <c r="R13" i="9"/>
  <c r="AE12" i="9"/>
  <c r="AD12" i="9"/>
  <c r="AB12" i="9"/>
  <c r="Z12" i="9"/>
  <c r="Y12" i="9"/>
  <c r="W12" i="9"/>
  <c r="U12" i="9"/>
  <c r="T12" i="9"/>
  <c r="R12" i="9"/>
  <c r="AE11" i="9"/>
  <c r="AD11" i="9"/>
  <c r="AB11" i="9"/>
  <c r="Z11" i="9"/>
  <c r="Y11" i="9"/>
  <c r="W11" i="9"/>
  <c r="U11" i="9"/>
  <c r="T11" i="9"/>
  <c r="R11" i="9"/>
  <c r="AE10" i="9"/>
  <c r="AD10" i="9"/>
  <c r="AB10" i="9"/>
  <c r="Z10" i="9"/>
  <c r="Y10" i="9"/>
  <c r="W10" i="9"/>
  <c r="U10" i="9"/>
  <c r="T10" i="9"/>
  <c r="R10" i="9"/>
  <c r="AE9" i="9"/>
  <c r="AD9" i="9"/>
  <c r="AB9" i="9"/>
  <c r="Z9" i="9"/>
  <c r="Y9" i="9"/>
  <c r="W9" i="9"/>
  <c r="U9" i="9"/>
  <c r="T9" i="9"/>
  <c r="R9" i="9"/>
  <c r="AE8" i="9"/>
  <c r="AD8" i="9"/>
  <c r="AB8" i="9"/>
  <c r="Z8" i="9"/>
  <c r="Y8" i="9"/>
  <c r="W8" i="9"/>
  <c r="U8" i="9"/>
  <c r="T8" i="9"/>
  <c r="R8" i="9"/>
  <c r="AE7" i="9"/>
  <c r="AD7" i="9"/>
  <c r="AB7" i="9"/>
  <c r="Z7" i="9"/>
  <c r="Y7" i="9"/>
  <c r="W7" i="9"/>
  <c r="U7" i="9"/>
  <c r="T7" i="9"/>
  <c r="R7" i="9"/>
  <c r="AE6" i="9"/>
  <c r="AD6" i="9"/>
  <c r="AB6" i="9"/>
  <c r="Z6" i="9"/>
  <c r="Y6" i="9"/>
  <c r="W6" i="9"/>
  <c r="U6" i="9"/>
  <c r="T6" i="9"/>
  <c r="R6" i="9"/>
  <c r="AE5" i="9"/>
  <c r="AD5" i="9"/>
  <c r="AB5" i="9"/>
  <c r="Z5" i="9"/>
  <c r="Y5" i="9"/>
  <c r="W5" i="9"/>
  <c r="U5" i="9"/>
  <c r="T5" i="9"/>
  <c r="R5" i="9"/>
  <c r="O17" i="9"/>
  <c r="O18" i="9"/>
  <c r="N18" i="9"/>
  <c r="L18" i="9"/>
  <c r="P17" i="9"/>
  <c r="P18" i="9"/>
  <c r="M17" i="9"/>
  <c r="M18" i="9"/>
  <c r="P16" i="9"/>
  <c r="O16" i="9"/>
  <c r="M16" i="9"/>
  <c r="P15" i="9"/>
  <c r="O15" i="9"/>
  <c r="M15" i="9"/>
  <c r="P14" i="9"/>
  <c r="O14" i="9"/>
  <c r="M14" i="9"/>
  <c r="P13" i="9"/>
  <c r="O13" i="9"/>
  <c r="M13" i="9"/>
  <c r="P12" i="9"/>
  <c r="O12" i="9"/>
  <c r="M12" i="9"/>
  <c r="P11" i="9"/>
  <c r="O11" i="9"/>
  <c r="M11" i="9"/>
  <c r="P10" i="9"/>
  <c r="O10" i="9"/>
  <c r="M10" i="9"/>
  <c r="P9" i="9"/>
  <c r="O9" i="9"/>
  <c r="M9" i="9"/>
  <c r="P8" i="9"/>
  <c r="O8" i="9"/>
  <c r="M8" i="9"/>
  <c r="P7" i="9"/>
  <c r="O7" i="9"/>
  <c r="M7" i="9"/>
  <c r="P6" i="9"/>
  <c r="O6" i="9"/>
  <c r="M6" i="9"/>
  <c r="P5" i="9"/>
  <c r="O5" i="9"/>
  <c r="M5" i="9"/>
  <c r="K17" i="9"/>
  <c r="K18" i="9"/>
  <c r="I18" i="9"/>
  <c r="G18" i="9"/>
  <c r="J17" i="9"/>
  <c r="J18" i="9"/>
  <c r="H17" i="9"/>
  <c r="H18" i="9"/>
  <c r="K16" i="9"/>
  <c r="J16" i="9"/>
  <c r="H16" i="9"/>
  <c r="K15" i="9"/>
  <c r="J15" i="9"/>
  <c r="H15" i="9"/>
  <c r="K14" i="9"/>
  <c r="J14" i="9"/>
  <c r="H14" i="9"/>
  <c r="K13" i="9"/>
  <c r="J13" i="9"/>
  <c r="H13" i="9"/>
  <c r="K12" i="9"/>
  <c r="J12" i="9"/>
  <c r="H12" i="9"/>
  <c r="K11" i="9"/>
  <c r="J11" i="9"/>
  <c r="H11" i="9"/>
  <c r="K10" i="9"/>
  <c r="J10" i="9"/>
  <c r="H10" i="9"/>
  <c r="K9" i="9"/>
  <c r="J9" i="9"/>
  <c r="H9" i="9"/>
  <c r="K8" i="9"/>
  <c r="J8" i="9"/>
  <c r="H8" i="9"/>
  <c r="K7" i="9"/>
  <c r="J7" i="9"/>
  <c r="H7" i="9"/>
  <c r="K6" i="9"/>
  <c r="J6" i="9"/>
  <c r="H6" i="9"/>
  <c r="K5" i="9"/>
  <c r="J5" i="9"/>
  <c r="H5" i="9"/>
  <c r="C17" i="9"/>
  <c r="C18" i="9"/>
  <c r="D18" i="9"/>
  <c r="B18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5" i="9"/>
  <c r="C6" i="9"/>
  <c r="C7" i="9"/>
  <c r="C8" i="9"/>
  <c r="C9" i="9"/>
  <c r="C10" i="9"/>
  <c r="C11" i="9"/>
  <c r="C12" i="9"/>
  <c r="C13" i="9"/>
  <c r="C14" i="9"/>
  <c r="C15" i="9"/>
  <c r="C16" i="9"/>
  <c r="C5" i="9"/>
  <c r="P7" i="13"/>
  <c r="P27" i="13"/>
  <c r="P47" i="13"/>
  <c r="P22" i="13"/>
  <c r="P42" i="13"/>
  <c r="AI5" i="11"/>
  <c r="AI104" i="11" l="1"/>
  <c r="AI56" i="11"/>
  <c r="AI32" i="11"/>
  <c r="AI8" i="11"/>
  <c r="AJ211" i="11"/>
  <c r="AJ212" i="11" s="1"/>
  <c r="AJ178" i="11"/>
  <c r="AJ179" i="11" s="1"/>
  <c r="AJ130" i="11"/>
  <c r="AJ131" i="11" s="1"/>
  <c r="AJ82" i="11"/>
  <c r="AJ83" i="11" s="1"/>
  <c r="AJ34" i="11"/>
  <c r="AJ35" i="11" s="1"/>
  <c r="AI188" i="11"/>
  <c r="AI164" i="11"/>
  <c r="AI140" i="11"/>
  <c r="AI116" i="11"/>
  <c r="AI92" i="11"/>
  <c r="AI68" i="11"/>
  <c r="AI44" i="11"/>
  <c r="AI20" i="11"/>
  <c r="AJ166" i="11"/>
  <c r="AJ167" i="11" s="1"/>
  <c r="AJ118" i="11"/>
  <c r="AJ119" i="11" s="1"/>
  <c r="AJ70" i="11"/>
  <c r="AJ71" i="11" s="1"/>
  <c r="AJ22" i="11"/>
  <c r="AJ23" i="11" s="1"/>
  <c r="AI218" i="11"/>
  <c r="AI206" i="11"/>
  <c r="AI194" i="11"/>
  <c r="AI182" i="11"/>
  <c r="AI170" i="11"/>
  <c r="AI158" i="11"/>
  <c r="AI146" i="11"/>
  <c r="AI134" i="11"/>
  <c r="AI122" i="11"/>
  <c r="AI110" i="11"/>
  <c r="AI98" i="11"/>
  <c r="AI86" i="11"/>
  <c r="AI74" i="11"/>
  <c r="AI62" i="11"/>
  <c r="AI50" i="11"/>
  <c r="AI38" i="11"/>
  <c r="AI26" i="11"/>
  <c r="AI14" i="11"/>
  <c r="AJ202" i="11"/>
  <c r="AJ203" i="11" s="1"/>
  <c r="AJ154" i="11"/>
  <c r="AJ155" i="11" s="1"/>
  <c r="AJ106" i="11"/>
  <c r="AJ107" i="11" s="1"/>
  <c r="AJ58" i="11"/>
  <c r="AJ59" i="11" s="1"/>
  <c r="AJ10" i="11"/>
  <c r="AJ11" i="11" s="1"/>
  <c r="AI227" i="11"/>
  <c r="AI215" i="11"/>
  <c r="AI191" i="11"/>
  <c r="AI143" i="11"/>
  <c r="AI95" i="11"/>
  <c r="AI47" i="11"/>
</calcChain>
</file>

<file path=xl/sharedStrings.xml><?xml version="1.0" encoding="utf-8"?>
<sst xmlns="http://schemas.openxmlformats.org/spreadsheetml/2006/main" count="1772" uniqueCount="219">
  <si>
    <t>備註:</t>
    <phoneticPr fontId="2" type="noConversion"/>
  </si>
  <si>
    <t>kWh</t>
    <phoneticPr fontId="1" type="noConversion"/>
  </si>
  <si>
    <r>
      <rPr>
        <sz val="14"/>
        <color theme="1"/>
        <rFont val="微軟正黑體"/>
        <family val="2"/>
        <charset val="136"/>
      </rPr>
      <t>排碳量</t>
    </r>
    <phoneticPr fontId="1" type="noConversion"/>
  </si>
  <si>
    <t>2023/05</t>
    <phoneticPr fontId="1" type="noConversion"/>
  </si>
  <si>
    <t>2023/07</t>
    <phoneticPr fontId="1" type="noConversion"/>
  </si>
  <si>
    <t>2023/08</t>
    <phoneticPr fontId="1" type="noConversion"/>
  </si>
  <si>
    <t>2023/09</t>
    <phoneticPr fontId="1" type="noConversion"/>
  </si>
  <si>
    <t>2023/06</t>
    <phoneticPr fontId="1" type="noConversion"/>
  </si>
  <si>
    <t>01</t>
    <phoneticPr fontId="1" type="noConversion"/>
  </si>
  <si>
    <t>03</t>
  </si>
  <si>
    <t>04</t>
  </si>
  <si>
    <t>05</t>
  </si>
  <si>
    <t>06</t>
  </si>
  <si>
    <t>07</t>
  </si>
  <si>
    <t>08</t>
  </si>
  <si>
    <t>09</t>
  </si>
  <si>
    <t>02</t>
  </si>
  <si>
    <t>10</t>
  </si>
  <si>
    <t>11</t>
  </si>
  <si>
    <t>12</t>
  </si>
  <si>
    <r>
      <rPr>
        <sz val="14"/>
        <color theme="1"/>
        <rFont val="STKaiti"/>
        <charset val="134"/>
      </rPr>
      <t>單位</t>
    </r>
    <r>
      <rPr>
        <sz val="14"/>
        <color theme="1"/>
        <rFont val="Times New Roman"/>
        <family val="1"/>
      </rPr>
      <t>kWh</t>
    </r>
  </si>
  <si>
    <r>
      <rPr>
        <sz val="14"/>
        <color theme="1"/>
        <rFont val="標楷體"/>
        <family val="4"/>
        <charset val="136"/>
      </rPr>
      <t>區域</t>
    </r>
    <phoneticPr fontId="1" type="noConversion"/>
  </si>
  <si>
    <r>
      <rPr>
        <sz val="14"/>
        <color theme="1"/>
        <rFont val="標楷體"/>
        <family val="4"/>
        <charset val="136"/>
      </rPr>
      <t>年度</t>
    </r>
    <phoneticPr fontId="1" type="noConversion"/>
  </si>
  <si>
    <r>
      <rPr>
        <sz val="14"/>
        <color theme="1"/>
        <rFont val="標楷體"/>
        <family val="4"/>
        <charset val="136"/>
      </rPr>
      <t>項目</t>
    </r>
    <phoneticPr fontId="1" type="noConversion"/>
  </si>
  <si>
    <r>
      <rPr>
        <sz val="14"/>
        <color theme="1"/>
        <rFont val="STKaiti"/>
        <charset val="134"/>
      </rPr>
      <t>合計</t>
    </r>
  </si>
  <si>
    <r>
      <rPr>
        <sz val="14"/>
        <color theme="1"/>
        <rFont val="標楷體"/>
        <family val="4"/>
        <charset val="136"/>
      </rPr>
      <t>總用電</t>
    </r>
    <phoneticPr fontId="1" type="noConversion"/>
  </si>
  <si>
    <r>
      <rPr>
        <sz val="14"/>
        <color theme="1"/>
        <rFont val="標楷體"/>
        <family val="4"/>
        <charset val="136"/>
      </rPr>
      <t>用電量</t>
    </r>
    <phoneticPr fontId="1" type="noConversion"/>
  </si>
  <si>
    <r>
      <rPr>
        <sz val="14"/>
        <color theme="1"/>
        <rFont val="標楷體"/>
        <family val="4"/>
        <charset val="136"/>
      </rPr>
      <t>排碳量</t>
    </r>
    <phoneticPr fontId="1" type="noConversion"/>
  </si>
  <si>
    <r>
      <rPr>
        <sz val="14"/>
        <color theme="1"/>
        <rFont val="標楷體"/>
        <family val="4"/>
        <charset val="136"/>
      </rPr>
      <t>差異</t>
    </r>
    <r>
      <rPr>
        <sz val="14"/>
        <color theme="1"/>
        <rFont val="Times New Roman"/>
        <family val="1"/>
      </rPr>
      <t>%</t>
    </r>
    <phoneticPr fontId="1" type="noConversion"/>
  </si>
  <si>
    <r>
      <rPr>
        <sz val="14"/>
        <color theme="1"/>
        <rFont val="標楷體"/>
        <family val="4"/>
        <charset val="136"/>
      </rPr>
      <t>鑄造</t>
    </r>
    <phoneticPr fontId="1" type="noConversion"/>
  </si>
  <si>
    <r>
      <rPr>
        <sz val="14"/>
        <color theme="1"/>
        <rFont val="標楷體"/>
        <family val="4"/>
        <charset val="136"/>
      </rPr>
      <t>加工</t>
    </r>
    <phoneticPr fontId="1" type="noConversion"/>
  </si>
  <si>
    <r>
      <rPr>
        <sz val="14"/>
        <color theme="1"/>
        <rFont val="標楷體"/>
        <family val="4"/>
        <charset val="136"/>
      </rPr>
      <t>製三廠</t>
    </r>
    <phoneticPr fontId="1" type="noConversion"/>
  </si>
  <si>
    <r>
      <rPr>
        <sz val="14"/>
        <color theme="1"/>
        <rFont val="標楷體"/>
        <family val="4"/>
        <charset val="136"/>
      </rPr>
      <t>製二廠</t>
    </r>
    <phoneticPr fontId="1" type="noConversion"/>
  </si>
  <si>
    <r>
      <t>H</t>
    </r>
    <r>
      <rPr>
        <sz val="14"/>
        <color theme="1"/>
        <rFont val="標楷體"/>
        <family val="4"/>
        <charset val="136"/>
      </rPr>
      <t>棟</t>
    </r>
    <phoneticPr fontId="1" type="noConversion"/>
  </si>
  <si>
    <r>
      <rPr>
        <sz val="14"/>
        <color theme="1"/>
        <rFont val="標楷體"/>
        <family val="4"/>
        <charset val="136"/>
      </rPr>
      <t>宿舍</t>
    </r>
    <phoneticPr fontId="1" type="noConversion"/>
  </si>
  <si>
    <r>
      <rPr>
        <sz val="14"/>
        <color theme="1"/>
        <rFont val="標楷體"/>
        <family val="4"/>
        <charset val="136"/>
      </rPr>
      <t>辦公室</t>
    </r>
    <phoneticPr fontId="1" type="noConversion"/>
  </si>
  <si>
    <r>
      <rPr>
        <sz val="14"/>
        <color theme="1"/>
        <rFont val="標楷體"/>
        <family val="4"/>
        <charset val="136"/>
      </rPr>
      <t>自動倉儲</t>
    </r>
    <phoneticPr fontId="1" type="noConversion"/>
  </si>
  <si>
    <r>
      <rPr>
        <b/>
        <sz val="14"/>
        <color theme="1"/>
        <rFont val="微軟正黑體"/>
        <family val="2"/>
        <charset val="136"/>
      </rPr>
      <t>用電排名</t>
    </r>
    <phoneticPr fontId="1" type="noConversion"/>
  </si>
  <si>
    <r>
      <rPr>
        <sz val="14"/>
        <color theme="1"/>
        <rFont val="細明體"/>
        <family val="3"/>
        <charset val="136"/>
      </rPr>
      <t>日期</t>
    </r>
    <phoneticPr fontId="1" type="noConversion"/>
  </si>
  <si>
    <r>
      <rPr>
        <sz val="14"/>
        <color theme="1"/>
        <rFont val="細明體"/>
        <family val="3"/>
        <charset val="136"/>
      </rPr>
      <t>部門</t>
    </r>
    <phoneticPr fontId="1" type="noConversion"/>
  </si>
  <si>
    <r>
      <rPr>
        <sz val="14"/>
        <color theme="1"/>
        <rFont val="標楷體"/>
        <family val="4"/>
        <charset val="136"/>
      </rPr>
      <t>鑄造</t>
    </r>
    <r>
      <rPr>
        <sz val="14"/>
        <color theme="1"/>
        <rFont val="Times New Roman"/>
        <family val="1"/>
      </rPr>
      <t>380V</t>
    </r>
    <phoneticPr fontId="1" type="noConversion"/>
  </si>
  <si>
    <r>
      <rPr>
        <sz val="14"/>
        <color theme="1"/>
        <rFont val="細明體"/>
        <family val="3"/>
        <charset val="136"/>
      </rPr>
      <t>鑄造</t>
    </r>
    <r>
      <rPr>
        <sz val="14"/>
        <color theme="1"/>
        <rFont val="Times New Roman"/>
        <family val="1"/>
      </rPr>
      <t>380V</t>
    </r>
    <phoneticPr fontId="1" type="noConversion"/>
  </si>
  <si>
    <r>
      <rPr>
        <sz val="14"/>
        <color theme="1"/>
        <rFont val="細明體"/>
        <family val="3"/>
        <charset val="136"/>
      </rPr>
      <t>鑄造</t>
    </r>
    <r>
      <rPr>
        <sz val="14"/>
        <color theme="1"/>
        <rFont val="Times New Roman"/>
        <family val="1"/>
      </rPr>
      <t>380V</t>
    </r>
    <r>
      <rPr>
        <sz val="12"/>
        <color theme="1"/>
        <rFont val="微軟正黑體"/>
        <family val="2"/>
        <charset val="136"/>
      </rPr>
      <t/>
    </r>
  </si>
  <si>
    <t>區域</t>
  </si>
  <si>
    <t>年度</t>
  </si>
  <si>
    <t>項目</t>
  </si>
  <si>
    <t>總用電</t>
  </si>
  <si>
    <t>用電量</t>
    <phoneticPr fontId="1" type="noConversion"/>
  </si>
  <si>
    <t>排碳量</t>
  </si>
  <si>
    <t>差異%</t>
  </si>
  <si>
    <t>01月</t>
    <phoneticPr fontId="1" type="noConversion"/>
  </si>
  <si>
    <t>10月</t>
  </si>
  <si>
    <t>11月</t>
  </si>
  <si>
    <t>12月</t>
  </si>
  <si>
    <t>02月</t>
    <phoneticPr fontId="1" type="noConversion"/>
  </si>
  <si>
    <t>03月</t>
    <phoneticPr fontId="1" type="noConversion"/>
  </si>
  <si>
    <t>04月</t>
    <phoneticPr fontId="1" type="noConversion"/>
  </si>
  <si>
    <t>05月</t>
    <phoneticPr fontId="1" type="noConversion"/>
  </si>
  <si>
    <t>06月</t>
    <phoneticPr fontId="1" type="noConversion"/>
  </si>
  <si>
    <t>07月</t>
    <phoneticPr fontId="1" type="noConversion"/>
  </si>
  <si>
    <t>08月</t>
    <phoneticPr fontId="1" type="noConversion"/>
  </si>
  <si>
    <t>09月</t>
    <phoneticPr fontId="1" type="noConversion"/>
  </si>
  <si>
    <t>鑄造</t>
    <phoneticPr fontId="1" type="noConversion"/>
  </si>
  <si>
    <t>鑄造380V</t>
    <phoneticPr fontId="1" type="noConversion"/>
  </si>
  <si>
    <t>加工</t>
    <phoneticPr fontId="1" type="noConversion"/>
  </si>
  <si>
    <t>製三廠</t>
    <phoneticPr fontId="1" type="noConversion"/>
  </si>
  <si>
    <t>製二廠</t>
    <phoneticPr fontId="1" type="noConversion"/>
  </si>
  <si>
    <t>H棟</t>
    <phoneticPr fontId="1" type="noConversion"/>
  </si>
  <si>
    <t>宿舍</t>
    <phoneticPr fontId="1" type="noConversion"/>
  </si>
  <si>
    <t>辦公室</t>
    <phoneticPr fontId="1" type="noConversion"/>
  </si>
  <si>
    <t>自動倉儲</t>
    <phoneticPr fontId="1" type="noConversion"/>
  </si>
  <si>
    <t>XXXX股份有限公司-2023年各廠區用電量(年報)</t>
    <phoneticPr fontId="1" type="noConversion"/>
  </si>
  <si>
    <t>單位kWh</t>
  </si>
  <si>
    <t>合計</t>
  </si>
  <si>
    <t>月平均</t>
    <phoneticPr fontId="1" type="noConversion"/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</si>
  <si>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</si>
  <si>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</si>
  <si>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</si>
  <si>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</si>
  <si>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</si>
  <si>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</si>
  <si>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</si>
  <si>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</si>
  <si>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</si>
  <si>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</si>
  <si>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</si>
  <si>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</si>
  <si>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</si>
  <si>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</si>
  <si>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</si>
  <si>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</si>
  <si>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</si>
  <si>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</si>
  <si>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</si>
  <si>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日平均</t>
    <phoneticPr fontId="1" type="noConversion"/>
  </si>
  <si>
    <t>2022/10</t>
    <phoneticPr fontId="1" type="noConversion"/>
  </si>
  <si>
    <t>2023/10</t>
    <phoneticPr fontId="1" type="noConversion"/>
  </si>
  <si>
    <t>2023/10/11</t>
    <phoneticPr fontId="1" type="noConversion"/>
  </si>
  <si>
    <t>2023/10/05</t>
    <phoneticPr fontId="1" type="noConversion"/>
  </si>
  <si>
    <t>2023/10/08</t>
    <phoneticPr fontId="1" type="noConversion"/>
  </si>
  <si>
    <t>2023/10/26</t>
    <phoneticPr fontId="1" type="noConversion"/>
  </si>
  <si>
    <t>2023/10/30</t>
    <phoneticPr fontId="1" type="noConversion"/>
  </si>
  <si>
    <t>XXXX股份有限公司-2023年各廠區用電量(月報)</t>
    <phoneticPr fontId="1" type="noConversion"/>
  </si>
  <si>
    <t>01日</t>
    <phoneticPr fontId="1" type="noConversion"/>
  </si>
  <si>
    <t>10日</t>
  </si>
  <si>
    <t>11日</t>
  </si>
  <si>
    <t>12日</t>
  </si>
  <si>
    <t>13日</t>
  </si>
  <si>
    <t>14日</t>
  </si>
  <si>
    <t>15日</t>
  </si>
  <si>
    <t>16日</t>
  </si>
  <si>
    <t>17日</t>
  </si>
  <si>
    <t>18日</t>
  </si>
  <si>
    <t>19日</t>
  </si>
  <si>
    <t>20日</t>
  </si>
  <si>
    <t>21日</t>
  </si>
  <si>
    <t>22日</t>
  </si>
  <si>
    <t>23日</t>
  </si>
  <si>
    <t>24日</t>
  </si>
  <si>
    <t>25日</t>
  </si>
  <si>
    <t>26日</t>
  </si>
  <si>
    <t>27日</t>
  </si>
  <si>
    <t>28日</t>
  </si>
  <si>
    <t>29日</t>
  </si>
  <si>
    <t>30日</t>
  </si>
  <si>
    <t>31日</t>
  </si>
  <si>
    <t>02日</t>
    <phoneticPr fontId="1" type="noConversion"/>
  </si>
  <si>
    <t>03日</t>
    <phoneticPr fontId="1" type="noConversion"/>
  </si>
  <si>
    <t>04日</t>
    <phoneticPr fontId="1" type="noConversion"/>
  </si>
  <si>
    <t>05日</t>
    <phoneticPr fontId="1" type="noConversion"/>
  </si>
  <si>
    <t>06日</t>
    <phoneticPr fontId="1" type="noConversion"/>
  </si>
  <si>
    <t>07日</t>
    <phoneticPr fontId="1" type="noConversion"/>
  </si>
  <si>
    <t>08日</t>
    <phoneticPr fontId="1" type="noConversion"/>
  </si>
  <si>
    <t>09日</t>
    <phoneticPr fontId="1" type="noConversion"/>
  </si>
  <si>
    <r>
      <t>(</t>
    </r>
    <r>
      <rPr>
        <b/>
        <sz val="12"/>
        <rFont val="標楷體"/>
        <family val="4"/>
        <charset val="136"/>
      </rPr>
      <t>再生能源</t>
    </r>
    <r>
      <rPr>
        <b/>
        <sz val="12"/>
        <rFont val="Times New Roman"/>
        <family val="1"/>
      </rPr>
      <t>900101-</t>
    </r>
    <r>
      <rPr>
        <b/>
        <sz val="12"/>
        <color indexed="10"/>
        <rFont val="Times New Roman"/>
        <family val="1"/>
      </rPr>
      <t>KWH</t>
    </r>
    <r>
      <rPr>
        <b/>
        <sz val="12"/>
        <rFont val="標楷體"/>
        <family val="4"/>
        <charset val="136"/>
      </rPr>
      <t>版</t>
    </r>
    <r>
      <rPr>
        <b/>
        <sz val="12"/>
        <rFont val="Times New Roman"/>
        <family val="1"/>
      </rPr>
      <t>)</t>
    </r>
    <phoneticPr fontId="2" type="noConversion"/>
  </si>
  <si>
    <t xml:space="preserve"> </t>
    <phoneticPr fontId="2" type="noConversion"/>
  </si>
  <si>
    <t>高港中島</t>
    <phoneticPr fontId="20" type="noConversion"/>
  </si>
  <si>
    <t>高港中島發電廠有效電力售電實績旬報</t>
    <phoneticPr fontId="2" type="noConversion"/>
  </si>
  <si>
    <t>單位:</t>
    <phoneticPr fontId="2" type="noConversion"/>
  </si>
  <si>
    <t>KWH</t>
    <phoneticPr fontId="2" type="noConversion"/>
  </si>
  <si>
    <t>每小時售與台電公司之電量</t>
    <phoneticPr fontId="2" type="noConversion"/>
  </si>
  <si>
    <t>本日售電量</t>
    <phoneticPr fontId="2" type="noConversion"/>
  </si>
  <si>
    <t>年</t>
  </si>
  <si>
    <t>月</t>
  </si>
  <si>
    <t>日</t>
  </si>
  <si>
    <t>電廠代號</t>
    <phoneticPr fontId="2" type="noConversion"/>
  </si>
  <si>
    <t>行</t>
  </si>
  <si>
    <t>合      計</t>
    <phoneticPr fontId="2" type="noConversion"/>
  </si>
  <si>
    <t>別</t>
  </si>
  <si>
    <t>1~5</t>
    <phoneticPr fontId="2" type="noConversion"/>
  </si>
  <si>
    <t>6~8</t>
    <phoneticPr fontId="2" type="noConversion"/>
  </si>
  <si>
    <t>9~11</t>
    <phoneticPr fontId="2" type="noConversion"/>
  </si>
  <si>
    <t>12~17</t>
    <phoneticPr fontId="2" type="noConversion"/>
  </si>
  <si>
    <t>18~19</t>
    <phoneticPr fontId="2" type="noConversion"/>
  </si>
  <si>
    <t>20~27</t>
    <phoneticPr fontId="2" type="noConversion"/>
  </si>
  <si>
    <t>28~35</t>
    <phoneticPr fontId="2" type="noConversion"/>
  </si>
  <si>
    <t>36~43</t>
    <phoneticPr fontId="2" type="noConversion"/>
  </si>
  <si>
    <t>44~51</t>
    <phoneticPr fontId="2" type="noConversion"/>
  </si>
  <si>
    <t>52~59</t>
    <phoneticPr fontId="2" type="noConversion"/>
  </si>
  <si>
    <t>60~67</t>
    <phoneticPr fontId="2" type="noConversion"/>
  </si>
  <si>
    <t>68~75</t>
    <phoneticPr fontId="2" type="noConversion"/>
  </si>
  <si>
    <t>76~83</t>
    <phoneticPr fontId="2" type="noConversion"/>
  </si>
  <si>
    <t>84~91</t>
    <phoneticPr fontId="2" type="noConversion"/>
  </si>
  <si>
    <t>92~99</t>
    <phoneticPr fontId="2" type="noConversion"/>
  </si>
  <si>
    <t>100~107</t>
    <phoneticPr fontId="2" type="noConversion"/>
  </si>
  <si>
    <t>108~115</t>
    <phoneticPr fontId="2" type="noConversion"/>
  </si>
  <si>
    <t>116~125</t>
    <phoneticPr fontId="2" type="noConversion"/>
  </si>
  <si>
    <t>旬、月累計</t>
  </si>
  <si>
    <t>售電量</t>
    <phoneticPr fontId="2" type="noConversion"/>
  </si>
  <si>
    <t>最大小時售電</t>
    <phoneticPr fontId="2" type="noConversion"/>
  </si>
  <si>
    <t>本旬合計</t>
    <phoneticPr fontId="2" type="noConversion"/>
  </si>
  <si>
    <t>本月合計</t>
    <phoneticPr fontId="2" type="noConversion"/>
  </si>
  <si>
    <r>
      <t>1.</t>
    </r>
    <r>
      <rPr>
        <sz val="12"/>
        <rFont val="標楷體"/>
        <family val="4"/>
        <charset val="136"/>
      </rPr>
      <t>本表請於每月</t>
    </r>
    <r>
      <rPr>
        <sz val="12"/>
        <rFont val="Times New Roman"/>
        <family val="1"/>
      </rPr>
      <t>1</t>
    </r>
    <r>
      <rPr>
        <sz val="12"/>
        <rFont val="標楷體"/>
        <family val="4"/>
        <charset val="136"/>
      </rPr>
      <t>日、</t>
    </r>
    <r>
      <rPr>
        <sz val="12"/>
        <rFont val="Times New Roman"/>
        <family val="1"/>
      </rPr>
      <t>11</t>
    </r>
    <r>
      <rPr>
        <sz val="12"/>
        <rFont val="標楷體"/>
        <family val="4"/>
        <charset val="136"/>
      </rPr>
      <t>日、</t>
    </r>
    <r>
      <rPr>
        <sz val="12"/>
        <rFont val="Times New Roman"/>
        <family val="1"/>
      </rPr>
      <t>21</t>
    </r>
    <r>
      <rPr>
        <sz val="12"/>
        <rFont val="標楷體"/>
        <family val="4"/>
        <charset val="136"/>
      </rPr>
      <t>日填報前旬售電實績，並請於當日傳送台電電力調度處調度模擬組</t>
    </r>
    <phoneticPr fontId="2" type="noConversion"/>
  </si>
  <si>
    <t>填表人</t>
    <phoneticPr fontId="20" type="noConversion"/>
  </si>
  <si>
    <t>覆  核</t>
    <phoneticPr fontId="20" type="noConversion"/>
  </si>
  <si>
    <t>主  管</t>
    <phoneticPr fontId="2" type="noConversion"/>
  </si>
  <si>
    <t>說</t>
  </si>
  <si>
    <t xml:space="preserve">  e-mail : d0060103@taipower.com.tw</t>
    <phoneticPr fontId="2" type="noConversion"/>
  </si>
  <si>
    <r>
      <t>tel</t>
    </r>
    <r>
      <rPr>
        <sz val="12"/>
        <rFont val="Times New Roman"/>
        <family val="1"/>
      </rPr>
      <t>:</t>
    </r>
    <r>
      <rPr>
        <sz val="12"/>
        <color theme="1"/>
        <rFont val="微軟正黑體"/>
        <family val="2"/>
        <charset val="136"/>
      </rPr>
      <t xml:space="preserve"> </t>
    </r>
    <phoneticPr fontId="2" type="noConversion"/>
  </si>
  <si>
    <r>
      <t>2.</t>
    </r>
    <r>
      <rPr>
        <sz val="12"/>
        <rFont val="標楷體"/>
        <family val="4"/>
        <charset val="136"/>
      </rPr>
      <t>本表發電量用</t>
    </r>
    <r>
      <rPr>
        <sz val="12"/>
        <color theme="1"/>
        <rFont val="微軟正黑體"/>
        <family val="2"/>
        <charset val="136"/>
      </rPr>
      <t>K</t>
    </r>
    <r>
      <rPr>
        <sz val="12"/>
        <rFont val="Times New Roman"/>
        <family val="1"/>
      </rPr>
      <t>WH</t>
    </r>
    <r>
      <rPr>
        <sz val="12"/>
        <rFont val="標楷體"/>
        <family val="4"/>
        <charset val="136"/>
      </rPr>
      <t>為單位，發電量請以</t>
    </r>
    <r>
      <rPr>
        <sz val="12"/>
        <color indexed="10"/>
        <rFont val="標楷體"/>
        <family val="4"/>
        <charset val="136"/>
      </rPr>
      <t>整數填寫</t>
    </r>
    <r>
      <rPr>
        <sz val="12"/>
        <rFont val="標楷體"/>
        <family val="4"/>
        <charset val="136"/>
      </rPr>
      <t>。</t>
    </r>
    <phoneticPr fontId="2" type="noConversion"/>
  </si>
  <si>
    <r>
      <t>3</t>
    </r>
    <r>
      <rPr>
        <sz val="12"/>
        <rFont val="Times New Roman"/>
        <family val="1"/>
      </rPr>
      <t>.</t>
    </r>
    <r>
      <rPr>
        <sz val="12"/>
        <rFont val="標楷體"/>
        <family val="4"/>
        <charset val="136"/>
      </rPr>
      <t>每小時售電量(每日有二列)第一列填寫當日</t>
    </r>
    <r>
      <rPr>
        <sz val="12"/>
        <rFont val="Times New Roman"/>
        <family val="1"/>
      </rPr>
      <t>1~12</t>
    </r>
    <r>
      <rPr>
        <sz val="12"/>
        <rFont val="標楷體"/>
        <family val="4"/>
        <charset val="136"/>
      </rPr>
      <t>小時售電量，第二列填寫當日</t>
    </r>
    <r>
      <rPr>
        <sz val="12"/>
        <rFont val="Times New Roman"/>
        <family val="1"/>
      </rPr>
      <t>13</t>
    </r>
    <r>
      <rPr>
        <sz val="12"/>
        <color theme="1"/>
        <rFont val="微軟正黑體"/>
        <family val="2"/>
        <charset val="136"/>
      </rPr>
      <t>~24</t>
    </r>
    <r>
      <rPr>
        <sz val="12"/>
        <rFont val="標楷體"/>
        <family val="4"/>
        <charset val="136"/>
      </rPr>
      <t>小時售電量。</t>
    </r>
    <phoneticPr fontId="2" type="noConversion"/>
  </si>
  <si>
    <t xml:space="preserve">e-mail: </t>
    <phoneticPr fontId="2" type="noConversion"/>
  </si>
  <si>
    <t>明</t>
  </si>
  <si>
    <r>
      <t>4</t>
    </r>
    <r>
      <rPr>
        <sz val="12"/>
        <rFont val="Times New Roman"/>
        <family val="1"/>
      </rPr>
      <t>.</t>
    </r>
    <r>
      <rPr>
        <sz val="12"/>
        <rFont val="標楷體"/>
        <family val="4"/>
        <charset val="136"/>
      </rPr>
      <t>若有任何疑問，請洽</t>
    </r>
    <r>
      <rPr>
        <sz val="12"/>
        <rFont val="Times New Roman"/>
        <family val="1"/>
      </rPr>
      <t>TEL:(02)2366-6607~8</t>
    </r>
    <r>
      <rPr>
        <sz val="12"/>
        <rFont val="標楷體"/>
        <family val="4"/>
        <charset val="136"/>
      </rPr>
      <t>台電電力調度處調度模擬組資料課姚小姐。</t>
    </r>
    <phoneticPr fontId="2" type="noConversion"/>
  </si>
  <si>
    <r>
      <t>5</t>
    </r>
    <r>
      <rPr>
        <sz val="12"/>
        <rFont val="Times New Roman"/>
        <family val="1"/>
      </rPr>
      <t>.</t>
    </r>
    <r>
      <rPr>
        <sz val="12"/>
        <rFont val="標楷體"/>
        <family val="4"/>
        <charset val="136"/>
      </rPr>
      <t xml:space="preserve">填表人務請留聯絡電話,於核對校正時以利連繫,謝謝！ </t>
    </r>
    <phoneticPr fontId="2" type="noConversion"/>
  </si>
  <si>
    <t>fax:</t>
    <phoneticPr fontId="2" type="noConversion"/>
  </si>
  <si>
    <t xml:space="preserve">add: </t>
    <phoneticPr fontId="2" type="noConversion"/>
  </si>
  <si>
    <t>XXXX股份有限公司-2023年各廠區用電量(旬報)</t>
    <phoneticPr fontId="1" type="noConversion"/>
  </si>
  <si>
    <r>
      <t>XXXX</t>
    </r>
    <r>
      <rPr>
        <sz val="14"/>
        <color theme="1"/>
        <rFont val="細明體"/>
        <family val="3"/>
        <charset val="136"/>
      </rPr>
      <t>股份有限公司</t>
    </r>
    <r>
      <rPr>
        <sz val="14"/>
        <color theme="1"/>
        <rFont val="Times New Roman"/>
        <family val="1"/>
      </rPr>
      <t>-2023</t>
    </r>
    <r>
      <rPr>
        <sz val="14"/>
        <color theme="1"/>
        <rFont val="細明體"/>
        <family val="3"/>
        <charset val="136"/>
      </rPr>
      <t>年各廠區用電量</t>
    </r>
    <r>
      <rPr>
        <sz val="14"/>
        <color theme="1"/>
        <rFont val="Times New Roman"/>
        <family val="1"/>
      </rPr>
      <t>(</t>
    </r>
    <r>
      <rPr>
        <sz val="14"/>
        <color theme="1"/>
        <rFont val="細明體"/>
        <family val="3"/>
        <charset val="136"/>
      </rPr>
      <t>旬報</t>
    </r>
    <r>
      <rPr>
        <sz val="14"/>
        <color theme="1"/>
        <rFont val="Times New Roman"/>
        <family val="1"/>
      </rPr>
      <t>)</t>
    </r>
    <phoneticPr fontId="1" type="noConversion"/>
  </si>
  <si>
    <t>週日</t>
    <phoneticPr fontId="1" type="noConversion"/>
  </si>
  <si>
    <t>週一</t>
    <phoneticPr fontId="1" type="noConversion"/>
  </si>
  <si>
    <t>週二</t>
  </si>
  <si>
    <t>週三</t>
  </si>
  <si>
    <t>週四</t>
  </si>
  <si>
    <t>週五</t>
  </si>
  <si>
    <t>週六</t>
  </si>
  <si>
    <t>週二</t>
    <phoneticPr fontId="1" type="noConversion"/>
  </si>
  <si>
    <t>週三</t>
    <phoneticPr fontId="1" type="noConversion"/>
  </si>
  <si>
    <t>週四</t>
    <phoneticPr fontId="1" type="noConversion"/>
  </si>
  <si>
    <t>週五</t>
    <phoneticPr fontId="1" type="noConversion"/>
  </si>
  <si>
    <t>週六</t>
    <phoneticPr fontId="1" type="noConversion"/>
  </si>
  <si>
    <r>
      <rPr>
        <sz val="14"/>
        <color theme="1"/>
        <rFont val="STKaiti"/>
        <charset val="134"/>
      </rPr>
      <t>合計</t>
    </r>
    <phoneticPr fontId="1" type="noConversion"/>
  </si>
  <si>
    <r>
      <t>XXXX</t>
    </r>
    <r>
      <rPr>
        <sz val="14"/>
        <color theme="1"/>
        <rFont val="標楷體"/>
        <family val="4"/>
        <charset val="136"/>
      </rPr>
      <t>股份有限公司</t>
    </r>
    <r>
      <rPr>
        <sz val="14"/>
        <color theme="1"/>
        <rFont val="Times New Roman"/>
        <family val="1"/>
      </rPr>
      <t>-2023</t>
    </r>
    <r>
      <rPr>
        <sz val="14"/>
        <color theme="1"/>
        <rFont val="標楷體"/>
        <family val="4"/>
        <charset val="136"/>
      </rPr>
      <t>年各廠區用電量</t>
    </r>
    <r>
      <rPr>
        <sz val="14"/>
        <color theme="1"/>
        <rFont val="Times New Roman"/>
        <family val="1"/>
      </rPr>
      <t>(</t>
    </r>
    <r>
      <rPr>
        <sz val="14"/>
        <color theme="1"/>
        <rFont val="標楷體"/>
        <family val="4"/>
        <charset val="136"/>
      </rPr>
      <t>週報</t>
    </r>
    <r>
      <rPr>
        <sz val="14"/>
        <color theme="1"/>
        <rFont val="Times New Roman"/>
        <family val="1"/>
      </rPr>
      <t>)</t>
    </r>
    <r>
      <rPr>
        <sz val="10"/>
        <color theme="1"/>
        <rFont val="細明體"/>
        <family val="3"/>
        <charset val="136"/>
      </rPr>
      <t/>
    </r>
    <phoneticPr fontId="1" type="noConversion"/>
  </si>
  <si>
    <t>月份</t>
    <phoneticPr fontId="1" type="noConversion"/>
  </si>
  <si>
    <t>週別</t>
    <phoneticPr fontId="1" type="noConversion"/>
  </si>
  <si>
    <t>2022/10-1</t>
    <phoneticPr fontId="1" type="noConversion"/>
  </si>
  <si>
    <t>2023/10-1</t>
    <phoneticPr fontId="1" type="noConversion"/>
  </si>
  <si>
    <t>XXXX股份有限公司-2023年各廠區用電量(週報)</t>
  </si>
  <si>
    <t>XXXX股份有限公司-2023年各廠區用電量(週報)</t>
    <phoneticPr fontId="1" type="noConversion"/>
  </si>
  <si>
    <t>XXXX股份有限公司-2023年各廠區用電量(日報)</t>
  </si>
  <si>
    <t>15分平均</t>
    <phoneticPr fontId="1" type="noConversion"/>
  </si>
  <si>
    <r>
      <t>XXXX</t>
    </r>
    <r>
      <rPr>
        <sz val="14"/>
        <color theme="1"/>
        <rFont val="標楷體"/>
        <family val="4"/>
        <charset val="136"/>
      </rPr>
      <t>股份有限公司</t>
    </r>
    <r>
      <rPr>
        <sz val="14"/>
        <color theme="1"/>
        <rFont val="Times New Roman"/>
        <family val="1"/>
      </rPr>
      <t>-2023</t>
    </r>
    <r>
      <rPr>
        <sz val="14"/>
        <color theme="1"/>
        <rFont val="標楷體"/>
        <family val="4"/>
        <charset val="136"/>
      </rPr>
      <t>年各廠區用電量</t>
    </r>
    <r>
      <rPr>
        <sz val="14"/>
        <color theme="1"/>
        <rFont val="Times New Roman"/>
        <family val="1"/>
      </rPr>
      <t>(</t>
    </r>
    <r>
      <rPr>
        <sz val="14"/>
        <color theme="1"/>
        <rFont val="標楷體"/>
        <family val="4"/>
        <charset val="136"/>
      </rPr>
      <t>年報</t>
    </r>
    <r>
      <rPr>
        <sz val="14"/>
        <color theme="1"/>
        <rFont val="Times New Roman"/>
        <family val="1"/>
      </rPr>
      <t>)</t>
    </r>
    <phoneticPr fontId="1" type="noConversion"/>
  </si>
  <si>
    <t>年合計</t>
    <phoneticPr fontId="1" type="noConversion"/>
  </si>
  <si>
    <t>季合計</t>
    <phoneticPr fontId="1" type="noConversion"/>
  </si>
  <si>
    <t>項目</t>
    <phoneticPr fontId="1" type="noConversion"/>
  </si>
  <si>
    <t>差異%</t>
    <phoneticPr fontId="1" type="noConversion"/>
  </si>
  <si>
    <t>新東陽-大園廠-2023年各廠區排碳量(月報)</t>
  </si>
  <si>
    <t>XXXX股份有限公司-2023年各廠區排碳量(月報)</t>
  </si>
  <si>
    <t>單位co2e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</si>
</sst>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.0"/>
    <numFmt numFmtId="177" formatCode="0.00_ ;[Red]\-0.00\ "/>
    <numFmt numFmtId="178" formatCode="m&quot;月&quot;d&quot;日&quot;"/>
    <numFmt numFmtId="179" formatCode="0_);[Red]\(0\)"/>
    <numFmt numFmtId="180" formatCode="00"/>
    <numFmt numFmtId="181" formatCode="000"/>
    <numFmt numFmtId="182" formatCode="#,##0_);[Red]\(#,##0\)"/>
    <numFmt numFmtId="183" formatCode="#,##0.0_);[Red]\(#,##0.0\)"/>
    <numFmt numFmtId="184" formatCode="0.00_);[Red]\(0.00\)"/>
  </numFmts>
  <fonts count="39" x14ac:knownFonts="1">
    <font>
      <sz val="12"/>
      <color theme="1"/>
      <name val="微軟正黑體"/>
      <family val="2"/>
      <charset val="136"/>
    </font>
    <font>
      <sz val="9"/>
      <name val="微軟正黑體"/>
      <family val="2"/>
      <charset val="136"/>
    </font>
    <font>
      <sz val="9"/>
      <name val="新細明體"/>
      <family val="1"/>
      <charset val="136"/>
    </font>
    <font>
      <sz val="14"/>
      <name val="標楷體"/>
      <family val="4"/>
      <charset val="136"/>
    </font>
    <font>
      <sz val="14"/>
      <color theme="1"/>
      <name val="微軟正黑體"/>
      <family val="2"/>
      <charset val="136"/>
    </font>
    <font>
      <sz val="14"/>
      <color theme="1"/>
      <name val="細明體"/>
      <family val="3"/>
      <charset val="136"/>
    </font>
    <font>
      <b/>
      <sz val="14"/>
      <color theme="1"/>
      <name val="微軟正黑體"/>
      <family val="2"/>
      <charset val="136"/>
    </font>
    <font>
      <sz val="10"/>
      <color theme="1"/>
      <name val="細明體"/>
      <family val="3"/>
      <charset val="136"/>
    </font>
    <font>
      <sz val="14"/>
      <color theme="1"/>
      <name val="Times New Roman"/>
      <family val="1"/>
    </font>
    <font>
      <sz val="14"/>
      <color theme="1"/>
      <name val="標楷體"/>
      <family val="4"/>
      <charset val="136"/>
    </font>
    <font>
      <sz val="14"/>
      <color theme="1"/>
      <name val="STKaiti"/>
      <charset val="134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標楷體"/>
      <family val="4"/>
      <charset val="136"/>
    </font>
    <font>
      <b/>
      <sz val="14"/>
      <color theme="1"/>
      <name val="標楷體"/>
      <family val="4"/>
      <charset val="136"/>
    </font>
    <font>
      <b/>
      <sz val="12"/>
      <name val="Times New Roman"/>
      <family val="1"/>
    </font>
    <font>
      <b/>
      <sz val="12"/>
      <name val="標楷體"/>
      <family val="4"/>
      <charset val="136"/>
    </font>
    <font>
      <b/>
      <sz val="12"/>
      <color indexed="10"/>
      <name val="Times New Roman"/>
      <family val="1"/>
    </font>
    <font>
      <b/>
      <sz val="20"/>
      <name val="Times New Roman"/>
      <family val="1"/>
    </font>
    <font>
      <b/>
      <sz val="20"/>
      <name val="細明體"/>
      <family val="3"/>
      <charset val="136"/>
    </font>
    <font>
      <sz val="9"/>
      <name val="細明體"/>
      <family val="3"/>
      <charset val="136"/>
    </font>
    <font>
      <b/>
      <sz val="20"/>
      <name val="標楷體"/>
      <family val="4"/>
      <charset val="136"/>
    </font>
    <font>
      <b/>
      <sz val="16"/>
      <name val="標楷體"/>
      <family val="4"/>
      <charset val="136"/>
    </font>
    <font>
      <b/>
      <sz val="16"/>
      <color indexed="10"/>
      <name val="Times New Roman"/>
      <family val="1"/>
    </font>
    <font>
      <b/>
      <sz val="16"/>
      <name val="Times New Roman"/>
      <family val="1"/>
    </font>
    <font>
      <sz val="12"/>
      <name val="標楷體"/>
      <family val="4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sz val="9"/>
      <name val="Times New Roman"/>
      <family val="1"/>
    </font>
    <font>
      <sz val="16"/>
      <color indexed="8"/>
      <name val="Times New Roman"/>
      <family val="1"/>
    </font>
    <font>
      <sz val="16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sz val="10"/>
      <name val="Times New Roman"/>
      <family val="1"/>
    </font>
    <font>
      <sz val="16"/>
      <name val="標楷體"/>
      <family val="4"/>
      <charset val="136"/>
    </font>
    <font>
      <sz val="12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2"/>
      <color indexed="49"/>
      <name val="Times New Roman"/>
      <family val="1"/>
    </font>
    <font>
      <sz val="14"/>
      <color theme="1"/>
      <name val="Times New Roman"/>
      <family val="4"/>
      <charset val="136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 diagonalDown="1"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234">
    <xf numFmtId="0" fontId="0" fillId="0" borderId="0" xfId="0">
      <alignment vertical="center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7" fontId="8" fillId="0" borderId="4" xfId="0" quotePrefix="1" applyNumberFormat="1" applyFont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176" fontId="8" fillId="4" borderId="4" xfId="0" applyNumberFormat="1" applyFont="1" applyFill="1" applyBorder="1">
      <alignment vertical="center"/>
    </xf>
    <xf numFmtId="176" fontId="8" fillId="4" borderId="4" xfId="0" applyNumberFormat="1" applyFont="1" applyFill="1" applyBorder="1" applyAlignment="1">
      <alignment horizontal="center" vertical="center"/>
    </xf>
    <xf numFmtId="176" fontId="8" fillId="0" borderId="4" xfId="0" applyNumberFormat="1" applyFont="1" applyBorder="1">
      <alignment vertical="center"/>
    </xf>
    <xf numFmtId="0" fontId="8" fillId="3" borderId="4" xfId="0" applyFont="1" applyFill="1" applyBorder="1" applyAlignment="1">
      <alignment horizontal="center" vertical="center"/>
    </xf>
    <xf numFmtId="176" fontId="8" fillId="3" borderId="4" xfId="0" applyNumberFormat="1" applyFont="1" applyFill="1" applyBorder="1">
      <alignment vertical="center"/>
    </xf>
    <xf numFmtId="176" fontId="8" fillId="3" borderId="4" xfId="0" applyNumberFormat="1" applyFont="1" applyFill="1" applyBorder="1" applyAlignment="1">
      <alignment horizontal="center" vertical="center"/>
    </xf>
    <xf numFmtId="177" fontId="8" fillId="0" borderId="4" xfId="0" applyNumberFormat="1" applyFont="1" applyBorder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1" fontId="8" fillId="0" borderId="4" xfId="0" applyNumberFormat="1" applyFont="1" applyBorder="1" applyAlignment="1">
      <alignment horizontal="center" vertical="center"/>
    </xf>
    <xf numFmtId="176" fontId="8" fillId="0" borderId="4" xfId="0" quotePrefix="1" applyNumberFormat="1" applyFont="1" applyBorder="1" applyAlignment="1">
      <alignment horizontal="center" vertical="center"/>
    </xf>
    <xf numFmtId="176" fontId="8" fillId="0" borderId="4" xfId="0" applyNumberFormat="1" applyFont="1" applyBorder="1" applyAlignment="1">
      <alignment horizontal="center" vertical="center"/>
    </xf>
    <xf numFmtId="0" fontId="3" fillId="2" borderId="8" xfId="0" applyFont="1" applyFill="1" applyBorder="1" applyAlignment="1" applyProtection="1">
      <alignment vertical="top"/>
      <protection locked="0"/>
    </xf>
    <xf numFmtId="0" fontId="3" fillId="2" borderId="5" xfId="0" applyFont="1" applyFill="1" applyBorder="1" applyAlignment="1" applyProtection="1">
      <alignment vertical="top"/>
      <protection locked="0"/>
    </xf>
    <xf numFmtId="0" fontId="3" fillId="2" borderId="9" xfId="0" applyFont="1" applyFill="1" applyBorder="1" applyAlignment="1" applyProtection="1">
      <alignment vertical="top"/>
      <protection locked="0"/>
    </xf>
    <xf numFmtId="0" fontId="3" fillId="2" borderId="10" xfId="0" applyFont="1" applyFill="1" applyBorder="1" applyAlignment="1" applyProtection="1">
      <alignment vertical="top"/>
      <protection locked="0"/>
    </xf>
    <xf numFmtId="0" fontId="3" fillId="2" borderId="0" xfId="0" applyFont="1" applyFill="1" applyAlignment="1" applyProtection="1">
      <alignment vertical="top"/>
      <protection locked="0"/>
    </xf>
    <xf numFmtId="0" fontId="3" fillId="2" borderId="11" xfId="0" applyFont="1" applyFill="1" applyBorder="1" applyAlignment="1" applyProtection="1">
      <alignment vertical="top"/>
      <protection locked="0"/>
    </xf>
    <xf numFmtId="0" fontId="3" fillId="2" borderId="6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vertical="top"/>
      <protection locked="0"/>
    </xf>
    <xf numFmtId="0" fontId="3" fillId="2" borderId="7" xfId="0" applyFont="1" applyFill="1" applyBorder="1" applyAlignment="1" applyProtection="1">
      <alignment vertical="top"/>
      <protection locked="0"/>
    </xf>
    <xf numFmtId="0" fontId="12" fillId="0" borderId="0" xfId="0" applyFont="1">
      <alignment vertical="center"/>
    </xf>
    <xf numFmtId="0" fontId="8" fillId="0" borderId="0" xfId="0" applyFont="1">
      <alignment vertical="center"/>
    </xf>
    <xf numFmtId="0" fontId="9" fillId="0" borderId="4" xfId="0" applyFont="1" applyBorder="1" applyAlignment="1">
      <alignment horizontal="center" vertical="center"/>
    </xf>
    <xf numFmtId="0" fontId="13" fillId="0" borderId="0" xfId="0" applyFont="1">
      <alignment vertical="center"/>
    </xf>
    <xf numFmtId="0" fontId="9" fillId="0" borderId="0" xfId="0" applyFont="1">
      <alignment vertical="center"/>
    </xf>
    <xf numFmtId="0" fontId="3" fillId="0" borderId="0" xfId="0" applyFont="1" applyAlignment="1" applyProtection="1">
      <alignment vertical="top"/>
      <protection locked="0"/>
    </xf>
    <xf numFmtId="0" fontId="10" fillId="0" borderId="4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/>
    <xf numFmtId="0" fontId="18" fillId="0" borderId="13" xfId="0" applyFont="1" applyBorder="1" applyAlignment="1">
      <alignment horizontal="centerContinuous" vertical="center"/>
    </xf>
    <xf numFmtId="0" fontId="0" fillId="0" borderId="13" xfId="0" applyBorder="1" applyAlignment="1">
      <alignment horizontal="centerContinuous" vertical="center"/>
    </xf>
    <xf numFmtId="0" fontId="15" fillId="0" borderId="13" xfId="0" applyFont="1" applyBorder="1" applyAlignment="1">
      <alignment horizontal="centerContinuous"/>
    </xf>
    <xf numFmtId="0" fontId="22" fillId="0" borderId="0" xfId="0" applyFont="1" applyAlignment="1">
      <alignment horizontal="right"/>
    </xf>
    <xf numFmtId="0" fontId="23" fillId="0" borderId="13" xfId="0" applyFont="1" applyBorder="1" applyAlignment="1">
      <alignment horizontal="center"/>
    </xf>
    <xf numFmtId="0" fontId="24" fillId="0" borderId="12" xfId="0" applyFont="1" applyBorder="1" applyAlignment="1">
      <alignment horizontal="center"/>
    </xf>
    <xf numFmtId="0" fontId="0" fillId="0" borderId="18" xfId="0" applyBorder="1" applyAlignment="1"/>
    <xf numFmtId="0" fontId="3" fillId="0" borderId="19" xfId="0" applyFont="1" applyBorder="1" applyAlignment="1">
      <alignment horizontal="centerContinuous"/>
    </xf>
    <xf numFmtId="0" fontId="0" fillId="0" borderId="19" xfId="0" applyBorder="1" applyAlignment="1">
      <alignment horizontal="centerContinuous"/>
    </xf>
    <xf numFmtId="0" fontId="25" fillId="0" borderId="20" xfId="0" applyFont="1" applyBorder="1" applyAlignment="1">
      <alignment horizontal="center"/>
    </xf>
    <xf numFmtId="0" fontId="25" fillId="0" borderId="21" xfId="0" applyFont="1" applyBorder="1" applyAlignment="1">
      <alignment horizontal="centerContinuous"/>
    </xf>
    <xf numFmtId="0" fontId="25" fillId="0" borderId="0" xfId="0" applyFont="1" applyAlignment="1">
      <alignment horizontal="centerContinuous"/>
    </xf>
    <xf numFmtId="0" fontId="25" fillId="0" borderId="11" xfId="0" applyFont="1" applyBorder="1" applyAlignment="1">
      <alignment horizontal="centerContinuous"/>
    </xf>
    <xf numFmtId="0" fontId="26" fillId="0" borderId="0" xfId="0" applyFont="1" applyAlignment="1">
      <alignment horizontal="centerContinuous"/>
    </xf>
    <xf numFmtId="0" fontId="16" fillId="0" borderId="0" xfId="0" applyFont="1" applyAlignment="1">
      <alignment horizontal="centerContinuous"/>
    </xf>
    <xf numFmtId="0" fontId="27" fillId="0" borderId="2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28" fillId="0" borderId="24" xfId="0" applyFont="1" applyBorder="1" applyAlignment="1">
      <alignment horizontal="centerContinuous"/>
    </xf>
    <xf numFmtId="0" fontId="28" fillId="0" borderId="1" xfId="0" applyFont="1" applyBorder="1" applyAlignment="1">
      <alignment horizontal="centerContinuous"/>
    </xf>
    <xf numFmtId="0" fontId="28" fillId="0" borderId="7" xfId="0" applyFont="1" applyBorder="1" applyAlignment="1">
      <alignment horizontal="centerContinuous"/>
    </xf>
    <xf numFmtId="178" fontId="28" fillId="0" borderId="1" xfId="0" applyNumberFormat="1" applyFont="1" applyBorder="1" applyAlignment="1">
      <alignment horizontal="centerContinuous"/>
    </xf>
    <xf numFmtId="178" fontId="28" fillId="0" borderId="4" xfId="0" applyNumberFormat="1" applyFont="1" applyBorder="1" applyAlignment="1">
      <alignment horizontal="centerContinuous"/>
    </xf>
    <xf numFmtId="0" fontId="28" fillId="0" borderId="26" xfId="0" applyFont="1" applyBorder="1" applyAlignment="1">
      <alignment horizontal="centerContinuous"/>
    </xf>
    <xf numFmtId="0" fontId="0" fillId="0" borderId="31" xfId="0" applyBorder="1" applyAlignment="1">
      <alignment horizontal="center"/>
    </xf>
    <xf numFmtId="1" fontId="30" fillId="6" borderId="32" xfId="0" applyNumberFormat="1" applyFont="1" applyFill="1" applyBorder="1" applyAlignment="1" applyProtection="1">
      <protection locked="0"/>
    </xf>
    <xf numFmtId="176" fontId="31" fillId="0" borderId="33" xfId="0" applyNumberFormat="1" applyFont="1" applyBorder="1" applyAlignment="1"/>
    <xf numFmtId="0" fontId="0" fillId="0" borderId="38" xfId="0" applyBorder="1" applyAlignment="1">
      <alignment horizontal="center"/>
    </xf>
    <xf numFmtId="182" fontId="30" fillId="0" borderId="25" xfId="0" applyNumberFormat="1" applyFont="1" applyBorder="1" applyAlignment="1"/>
    <xf numFmtId="0" fontId="0" fillId="0" borderId="43" xfId="0" applyBorder="1" applyAlignment="1">
      <alignment horizontal="center"/>
    </xf>
    <xf numFmtId="1" fontId="30" fillId="6" borderId="44" xfId="0" applyNumberFormat="1" applyFont="1" applyFill="1" applyBorder="1" applyAlignment="1" applyProtection="1">
      <protection locked="0"/>
    </xf>
    <xf numFmtId="1" fontId="30" fillId="6" borderId="41" xfId="0" applyNumberFormat="1" applyFont="1" applyFill="1" applyBorder="1" applyAlignment="1" applyProtection="1">
      <protection locked="0"/>
    </xf>
    <xf numFmtId="182" fontId="30" fillId="0" borderId="45" xfId="0" applyNumberFormat="1" applyFont="1" applyBorder="1" applyAlignment="1"/>
    <xf numFmtId="176" fontId="30" fillId="0" borderId="0" xfId="0" applyNumberFormat="1" applyFont="1" applyAlignment="1"/>
    <xf numFmtId="183" fontId="30" fillId="0" borderId="0" xfId="0" applyNumberFormat="1" applyFont="1" applyAlignment="1"/>
    <xf numFmtId="0" fontId="3" fillId="0" borderId="20" xfId="0" applyFont="1" applyBorder="1" applyAlignment="1">
      <alignment horizontal="center"/>
    </xf>
    <xf numFmtId="0" fontId="3" fillId="5" borderId="15" xfId="0" applyFont="1" applyFill="1" applyBorder="1" applyAlignment="1" applyProtection="1">
      <protection locked="0"/>
    </xf>
    <xf numFmtId="0" fontId="25" fillId="5" borderId="15" xfId="0" applyFont="1" applyFill="1" applyBorder="1" applyAlignment="1" applyProtection="1">
      <alignment horizontal="centerContinuous"/>
      <protection locked="0"/>
    </xf>
    <xf numFmtId="0" fontId="25" fillId="5" borderId="15" xfId="0" applyFont="1" applyFill="1" applyBorder="1" applyAlignment="1" applyProtection="1">
      <alignment horizontal="center"/>
      <protection locked="0"/>
    </xf>
    <xf numFmtId="0" fontId="0" fillId="5" borderId="15" xfId="0" applyFill="1" applyBorder="1" applyAlignment="1" applyProtection="1">
      <protection locked="0"/>
    </xf>
    <xf numFmtId="176" fontId="30" fillId="5" borderId="15" xfId="0" applyNumberFormat="1" applyFont="1" applyFill="1" applyBorder="1" applyAlignment="1" applyProtection="1">
      <protection locked="0"/>
    </xf>
    <xf numFmtId="183" fontId="30" fillId="5" borderId="47" xfId="0" applyNumberFormat="1" applyFont="1" applyFill="1" applyBorder="1" applyAlignment="1" applyProtection="1">
      <protection locked="0"/>
    </xf>
    <xf numFmtId="0" fontId="25" fillId="0" borderId="0" xfId="0" applyFont="1" applyAlignment="1">
      <alignment horizontal="center"/>
    </xf>
    <xf numFmtId="0" fontId="32" fillId="0" borderId="0" xfId="0" applyFont="1" applyAlignment="1">
      <alignment horizontal="left"/>
    </xf>
    <xf numFmtId="0" fontId="28" fillId="0" borderId="51" xfId="0" applyFont="1" applyBorder="1" applyAlignment="1">
      <alignment horizontal="centerContinuous"/>
    </xf>
    <xf numFmtId="0" fontId="28" fillId="5" borderId="0" xfId="0" applyFont="1" applyFill="1" applyAlignment="1" applyProtection="1">
      <alignment horizontal="centerContinuous"/>
      <protection locked="0"/>
    </xf>
    <xf numFmtId="0" fontId="28" fillId="5" borderId="0" xfId="0" applyFont="1" applyFill="1" applyAlignment="1" applyProtection="1">
      <alignment horizontal="center"/>
      <protection locked="0"/>
    </xf>
    <xf numFmtId="0" fontId="0" fillId="5" borderId="0" xfId="0" applyFill="1" applyAlignment="1" applyProtection="1">
      <protection locked="0"/>
    </xf>
    <xf numFmtId="176" fontId="30" fillId="5" borderId="0" xfId="0" applyNumberFormat="1" applyFont="1" applyFill="1" applyAlignment="1" applyProtection="1">
      <protection locked="0"/>
    </xf>
    <xf numFmtId="183" fontId="30" fillId="5" borderId="52" xfId="0" applyNumberFormat="1" applyFont="1" applyFill="1" applyBorder="1" applyAlignment="1" applyProtection="1">
      <protection locked="0"/>
    </xf>
    <xf numFmtId="0" fontId="33" fillId="0" borderId="0" xfId="0" applyFont="1" applyAlignment="1">
      <alignment horizontal="center"/>
    </xf>
    <xf numFmtId="0" fontId="31" fillId="0" borderId="0" xfId="0" applyFont="1" applyAlignment="1">
      <alignment horizontal="centerContinuous"/>
    </xf>
    <xf numFmtId="182" fontId="30" fillId="0" borderId="57" xfId="0" applyNumberFormat="1" applyFont="1" applyBorder="1" applyAlignment="1">
      <alignment horizontal="right"/>
    </xf>
    <xf numFmtId="183" fontId="30" fillId="5" borderId="0" xfId="0" applyNumberFormat="1" applyFont="1" applyFill="1" applyAlignment="1" applyProtection="1">
      <alignment horizontal="right"/>
      <protection locked="0"/>
    </xf>
    <xf numFmtId="184" fontId="30" fillId="5" borderId="0" xfId="0" applyNumberFormat="1" applyFont="1" applyFill="1" applyAlignment="1" applyProtection="1">
      <alignment horizontal="right"/>
      <protection locked="0"/>
    </xf>
    <xf numFmtId="0" fontId="28" fillId="0" borderId="0" xfId="0" applyFont="1" applyAlignment="1">
      <alignment horizontal="centerContinuous"/>
    </xf>
    <xf numFmtId="182" fontId="30" fillId="5" borderId="62" xfId="0" applyNumberFormat="1" applyFont="1" applyFill="1" applyBorder="1" applyAlignment="1" applyProtection="1">
      <alignment horizontal="right"/>
      <protection locked="0"/>
    </xf>
    <xf numFmtId="183" fontId="30" fillId="5" borderId="12" xfId="0" applyNumberFormat="1" applyFont="1" applyFill="1" applyBorder="1" applyAlignment="1" applyProtection="1">
      <alignment horizontal="right"/>
      <protection locked="0"/>
    </xf>
    <xf numFmtId="184" fontId="30" fillId="5" borderId="12" xfId="0" applyNumberFormat="1" applyFont="1" applyFill="1" applyBorder="1" applyAlignment="1" applyProtection="1">
      <alignment horizontal="right"/>
      <protection locked="0"/>
    </xf>
    <xf numFmtId="0" fontId="0" fillId="5" borderId="12" xfId="0" applyFill="1" applyBorder="1" applyAlignment="1" applyProtection="1">
      <protection locked="0"/>
    </xf>
    <xf numFmtId="176" fontId="30" fillId="5" borderId="12" xfId="0" applyNumberFormat="1" applyFont="1" applyFill="1" applyBorder="1" applyAlignment="1" applyProtection="1">
      <protection locked="0"/>
    </xf>
    <xf numFmtId="183" fontId="30" fillId="5" borderId="63" xfId="0" applyNumberFormat="1" applyFont="1" applyFill="1" applyBorder="1" applyAlignment="1" applyProtection="1">
      <protection locked="0"/>
    </xf>
    <xf numFmtId="176" fontId="30" fillId="0" borderId="0" xfId="0" applyNumberFormat="1" applyFont="1" applyAlignment="1">
      <alignment horizontal="center"/>
    </xf>
    <xf numFmtId="1" fontId="35" fillId="0" borderId="0" xfId="0" applyNumberFormat="1" applyFont="1" applyAlignment="1">
      <alignment horizontal="centerContinuous"/>
    </xf>
    <xf numFmtId="176" fontId="31" fillId="0" borderId="0" xfId="0" applyNumberFormat="1" applyFont="1" applyAlignment="1">
      <alignment horizontal="centerContinuous"/>
    </xf>
    <xf numFmtId="176" fontId="35" fillId="0" borderId="0" xfId="0" applyNumberFormat="1" applyFont="1" applyAlignment="1">
      <alignment horizontal="center"/>
    </xf>
    <xf numFmtId="0" fontId="0" fillId="0" borderId="11" xfId="0" applyBorder="1" applyAlignment="1"/>
    <xf numFmtId="0" fontId="31" fillId="0" borderId="0" xfId="0" applyFont="1" applyAlignment="1"/>
    <xf numFmtId="0" fontId="25" fillId="0" borderId="64" xfId="0" applyFont="1" applyBorder="1" applyAlignment="1">
      <alignment horizontal="centerContinuous"/>
    </xf>
    <xf numFmtId="0" fontId="25" fillId="0" borderId="65" xfId="0" applyFont="1" applyBorder="1" applyAlignment="1">
      <alignment horizontal="centerContinuous"/>
    </xf>
    <xf numFmtId="0" fontId="25" fillId="0" borderId="19" xfId="0" applyFont="1" applyBorder="1" applyAlignment="1">
      <alignment horizontal="centerContinuous"/>
    </xf>
    <xf numFmtId="0" fontId="25" fillId="0" borderId="11" xfId="0" applyFont="1" applyBorder="1" applyAlignment="1"/>
    <xf numFmtId="0" fontId="25" fillId="0" borderId="0" xfId="0" applyFont="1" applyAlignment="1"/>
    <xf numFmtId="0" fontId="0" fillId="5" borderId="21" xfId="0" applyFill="1" applyBorder="1" applyAlignment="1" applyProtection="1">
      <protection locked="0"/>
    </xf>
    <xf numFmtId="0" fontId="31" fillId="5" borderId="11" xfId="0" applyFont="1" applyFill="1" applyBorder="1" applyAlignment="1" applyProtection="1">
      <protection locked="0"/>
    </xf>
    <xf numFmtId="0" fontId="31" fillId="5" borderId="0" xfId="0" applyFont="1" applyFill="1" applyAlignment="1" applyProtection="1">
      <protection locked="0"/>
    </xf>
    <xf numFmtId="0" fontId="35" fillId="5" borderId="0" xfId="0" applyFont="1" applyFill="1" applyAlignment="1" applyProtection="1">
      <protection locked="0"/>
    </xf>
    <xf numFmtId="0" fontId="31" fillId="5" borderId="68" xfId="0" applyFont="1" applyFill="1" applyBorder="1" applyAlignment="1" applyProtection="1">
      <protection locked="0"/>
    </xf>
    <xf numFmtId="0" fontId="0" fillId="5" borderId="11" xfId="0" applyFill="1" applyBorder="1" applyAlignment="1" applyProtection="1">
      <protection locked="0"/>
    </xf>
    <xf numFmtId="0" fontId="0" fillId="5" borderId="52" xfId="0" applyFill="1" applyBorder="1" applyAlignment="1" applyProtection="1">
      <protection locked="0"/>
    </xf>
    <xf numFmtId="0" fontId="0" fillId="0" borderId="10" xfId="0" applyBorder="1" applyAlignment="1"/>
    <xf numFmtId="0" fontId="37" fillId="0" borderId="0" xfId="0" applyFont="1" applyAlignment="1"/>
    <xf numFmtId="0" fontId="0" fillId="5" borderId="69" xfId="0" applyFill="1" applyBorder="1" applyAlignment="1" applyProtection="1">
      <protection locked="0"/>
    </xf>
    <xf numFmtId="0" fontId="0" fillId="5" borderId="70" xfId="0" applyFill="1" applyBorder="1" applyAlignment="1" applyProtection="1">
      <protection locked="0"/>
    </xf>
    <xf numFmtId="0" fontId="0" fillId="5" borderId="63" xfId="0" applyFill="1" applyBorder="1" applyAlignment="1" applyProtection="1">
      <protection locked="0"/>
    </xf>
    <xf numFmtId="49" fontId="33" fillId="0" borderId="0" xfId="0" applyNumberFormat="1" applyFont="1" applyAlignment="1"/>
    <xf numFmtId="0" fontId="33" fillId="0" borderId="0" xfId="0" applyFont="1" applyAlignment="1"/>
    <xf numFmtId="20" fontId="9" fillId="0" borderId="4" xfId="0" applyNumberFormat="1" applyFont="1" applyBorder="1" applyAlignment="1">
      <alignment horizontal="center" vertical="center"/>
    </xf>
    <xf numFmtId="20" fontId="8" fillId="0" borderId="4" xfId="0" applyNumberFormat="1" applyFont="1" applyBorder="1" applyAlignment="1">
      <alignment horizontal="center" vertical="center"/>
    </xf>
    <xf numFmtId="176" fontId="8" fillId="4" borderId="4" xfId="0" applyNumberFormat="1" applyFont="1" applyFill="1" applyBorder="1" applyAlignment="1">
      <alignment horizontal="right" vertical="center"/>
    </xf>
    <xf numFmtId="176" fontId="8" fillId="3" borderId="4" xfId="0" applyNumberFormat="1" applyFont="1" applyFill="1" applyBorder="1" applyAlignment="1">
      <alignment horizontal="right" vertical="center"/>
    </xf>
    <xf numFmtId="177" fontId="8" fillId="0" borderId="4" xfId="0" applyNumberFormat="1" applyFont="1" applyBorder="1" applyAlignment="1">
      <alignment horizontal="right" vertical="center"/>
    </xf>
    <xf numFmtId="0" fontId="8" fillId="4" borderId="4" xfId="0" quotePrefix="1" applyFont="1" applyFill="1" applyBorder="1" applyAlignment="1">
      <alignment horizontal="center" vertical="center"/>
    </xf>
    <xf numFmtId="0" fontId="8" fillId="3" borderId="4" xfId="0" quotePrefix="1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8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3" fillId="2" borderId="8" xfId="0" applyFont="1" applyFill="1" applyBorder="1" applyAlignment="1" applyProtection="1">
      <alignment vertical="top"/>
      <protection locked="0"/>
    </xf>
    <xf numFmtId="0" fontId="3" fillId="2" borderId="5" xfId="0" applyFont="1" applyFill="1" applyBorder="1" applyAlignment="1" applyProtection="1">
      <alignment vertical="top"/>
      <protection locked="0"/>
    </xf>
    <xf numFmtId="0" fontId="3" fillId="2" borderId="9" xfId="0" applyFont="1" applyFill="1" applyBorder="1" applyAlignment="1" applyProtection="1">
      <alignment vertical="top"/>
      <protection locked="0"/>
    </xf>
    <xf numFmtId="0" fontId="3" fillId="2" borderId="10" xfId="0" applyFont="1" applyFill="1" applyBorder="1" applyAlignment="1" applyProtection="1">
      <alignment vertical="top"/>
      <protection locked="0"/>
    </xf>
    <xf numFmtId="0" fontId="3" fillId="2" borderId="0" xfId="0" applyFont="1" applyFill="1" applyAlignment="1" applyProtection="1">
      <alignment vertical="top"/>
      <protection locked="0"/>
    </xf>
    <xf numFmtId="0" fontId="3" fillId="2" borderId="11" xfId="0" applyFont="1" applyFill="1" applyBorder="1" applyAlignment="1" applyProtection="1">
      <alignment vertical="top"/>
      <protection locked="0"/>
    </xf>
    <xf numFmtId="0" fontId="3" fillId="2" borderId="6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vertical="top"/>
      <protection locked="0"/>
    </xf>
    <xf numFmtId="0" fontId="3" fillId="2" borderId="7" xfId="0" applyFont="1" applyFill="1" applyBorder="1" applyAlignment="1" applyProtection="1">
      <alignment vertical="top"/>
      <protection locked="0"/>
    </xf>
    <xf numFmtId="0" fontId="8" fillId="4" borderId="4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1" fillId="0" borderId="4" xfId="0" quotePrefix="1" applyFont="1" applyBorder="1" applyAlignment="1">
      <alignment horizontal="center" vertical="center"/>
    </xf>
    <xf numFmtId="0" fontId="8" fillId="4" borderId="4" xfId="0" quotePrefix="1" applyFont="1" applyFill="1" applyBorder="1" applyAlignment="1">
      <alignment horizontal="center" vertical="center"/>
    </xf>
    <xf numFmtId="0" fontId="8" fillId="3" borderId="4" xfId="0" quotePrefix="1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14" fontId="11" fillId="0" borderId="4" xfId="0" applyNumberFormat="1" applyFont="1" applyBorder="1" applyAlignment="1">
      <alignment horizontal="center" vertical="center"/>
    </xf>
    <xf numFmtId="0" fontId="22" fillId="0" borderId="58" xfId="0" applyFont="1" applyBorder="1" applyAlignment="1">
      <alignment horizontal="center"/>
    </xf>
    <xf numFmtId="0" fontId="22" fillId="0" borderId="59" xfId="0" applyFont="1" applyBorder="1" applyAlignment="1">
      <alignment horizontal="center"/>
    </xf>
    <xf numFmtId="0" fontId="22" fillId="0" borderId="60" xfId="0" applyFont="1" applyBorder="1" applyAlignment="1">
      <alignment horizontal="center"/>
    </xf>
    <xf numFmtId="182" fontId="34" fillId="5" borderId="61" xfId="0" applyNumberFormat="1" applyFont="1" applyFill="1" applyBorder="1" applyAlignment="1" applyProtection="1">
      <alignment horizontal="right"/>
      <protection locked="0"/>
    </xf>
    <xf numFmtId="182" fontId="34" fillId="5" borderId="59" xfId="0" applyNumberFormat="1" applyFont="1" applyFill="1" applyBorder="1" applyAlignment="1" applyProtection="1">
      <alignment horizontal="right"/>
      <protection locked="0"/>
    </xf>
    <xf numFmtId="182" fontId="34" fillId="5" borderId="60" xfId="0" applyNumberFormat="1" applyFont="1" applyFill="1" applyBorder="1" applyAlignment="1" applyProtection="1">
      <alignment horizontal="right"/>
      <protection locked="0"/>
    </xf>
    <xf numFmtId="0" fontId="25" fillId="0" borderId="66" xfId="0" applyFont="1" applyBorder="1" applyAlignment="1">
      <alignment horizontal="center"/>
    </xf>
    <xf numFmtId="0" fontId="25" fillId="0" borderId="67" xfId="0" applyFont="1" applyBorder="1" applyAlignment="1">
      <alignment horizontal="center"/>
    </xf>
    <xf numFmtId="0" fontId="0" fillId="0" borderId="46" xfId="0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176" fontId="3" fillId="0" borderId="17" xfId="0" applyNumberFormat="1" applyFont="1" applyBorder="1" applyAlignment="1">
      <alignment horizontal="center"/>
    </xf>
    <xf numFmtId="176" fontId="3" fillId="0" borderId="15" xfId="0" applyNumberFormat="1" applyFont="1" applyBorder="1" applyAlignment="1">
      <alignment horizontal="center"/>
    </xf>
    <xf numFmtId="176" fontId="3" fillId="0" borderId="16" xfId="0" applyNumberFormat="1" applyFont="1" applyBorder="1" applyAlignment="1">
      <alignment horizontal="center"/>
    </xf>
    <xf numFmtId="0" fontId="26" fillId="0" borderId="48" xfId="0" applyFont="1" applyBorder="1" applyAlignment="1">
      <alignment horizontal="center"/>
    </xf>
    <xf numFmtId="0" fontId="26" fillId="0" borderId="13" xfId="0" applyFont="1" applyBorder="1" applyAlignment="1">
      <alignment horizontal="center"/>
    </xf>
    <xf numFmtId="0" fontId="26" fillId="0" borderId="49" xfId="0" applyFont="1" applyBorder="1" applyAlignment="1">
      <alignment horizontal="center"/>
    </xf>
    <xf numFmtId="176" fontId="28" fillId="0" borderId="50" xfId="0" applyNumberFormat="1" applyFont="1" applyBorder="1" applyAlignment="1">
      <alignment horizontal="center"/>
    </xf>
    <xf numFmtId="176" fontId="28" fillId="0" borderId="13" xfId="0" applyNumberFormat="1" applyFont="1" applyBorder="1" applyAlignment="1">
      <alignment horizontal="center"/>
    </xf>
    <xf numFmtId="176" fontId="28" fillId="0" borderId="49" xfId="0" applyNumberFormat="1" applyFont="1" applyBorder="1" applyAlignment="1">
      <alignment horizontal="center"/>
    </xf>
    <xf numFmtId="0" fontId="22" fillId="0" borderId="53" xfId="0" applyFont="1" applyBorder="1" applyAlignment="1">
      <alignment horizontal="center"/>
    </xf>
    <xf numFmtId="0" fontId="22" fillId="0" borderId="54" xfId="0" applyFont="1" applyBorder="1" applyAlignment="1">
      <alignment horizontal="center"/>
    </xf>
    <xf numFmtId="0" fontId="22" fillId="0" borderId="55" xfId="0" applyFont="1" applyBorder="1" applyAlignment="1">
      <alignment horizontal="center"/>
    </xf>
    <xf numFmtId="182" fontId="34" fillId="0" borderId="56" xfId="0" applyNumberFormat="1" applyFont="1" applyBorder="1" applyAlignment="1">
      <alignment horizontal="right"/>
    </xf>
    <xf numFmtId="182" fontId="34" fillId="0" borderId="54" xfId="0" applyNumberFormat="1" applyFont="1" applyBorder="1" applyAlignment="1">
      <alignment horizontal="right"/>
    </xf>
    <xf numFmtId="182" fontId="34" fillId="0" borderId="55" xfId="0" applyNumberFormat="1" applyFont="1" applyBorder="1" applyAlignment="1">
      <alignment horizontal="right"/>
    </xf>
    <xf numFmtId="179" fontId="30" fillId="0" borderId="27" xfId="0" applyNumberFormat="1" applyFont="1" applyBorder="1" applyAlignment="1">
      <alignment horizontal="right"/>
    </xf>
    <xf numFmtId="179" fontId="30" fillId="0" borderId="28" xfId="0" applyNumberFormat="1" applyFont="1" applyBorder="1" applyAlignment="1">
      <alignment horizontal="right"/>
    </xf>
    <xf numFmtId="179" fontId="30" fillId="0" borderId="29" xfId="0" applyNumberFormat="1" applyFont="1" applyBorder="1" applyAlignment="1">
      <alignment horizontal="right"/>
    </xf>
    <xf numFmtId="180" fontId="30" fillId="0" borderId="30" xfId="0" applyNumberFormat="1" applyFont="1" applyBorder="1" applyAlignment="1">
      <alignment horizontal="right"/>
    </xf>
    <xf numFmtId="180" fontId="30" fillId="0" borderId="29" xfId="0" applyNumberFormat="1" applyFont="1" applyBorder="1" applyAlignment="1">
      <alignment horizontal="right"/>
    </xf>
    <xf numFmtId="181" fontId="30" fillId="0" borderId="30" xfId="0" applyNumberFormat="1" applyFont="1" applyBorder="1" applyAlignment="1">
      <alignment horizontal="right"/>
    </xf>
    <xf numFmtId="181" fontId="30" fillId="0" borderId="28" xfId="0" applyNumberFormat="1" applyFont="1" applyBorder="1" applyAlignment="1">
      <alignment horizontal="right"/>
    </xf>
    <xf numFmtId="181" fontId="30" fillId="0" borderId="29" xfId="0" applyNumberFormat="1" applyFont="1" applyBorder="1" applyAlignment="1">
      <alignment horizontal="right"/>
    </xf>
    <xf numFmtId="179" fontId="30" fillId="0" borderId="39" xfId="0" applyNumberFormat="1" applyFont="1" applyBorder="1" applyAlignment="1">
      <alignment horizontal="right"/>
    </xf>
    <xf numFmtId="179" fontId="30" fillId="0" borderId="40" xfId="0" applyNumberFormat="1" applyFont="1" applyBorder="1" applyAlignment="1">
      <alignment horizontal="right"/>
    </xf>
    <xf numFmtId="179" fontId="30" fillId="0" borderId="41" xfId="0" applyNumberFormat="1" applyFont="1" applyBorder="1" applyAlignment="1">
      <alignment horizontal="right"/>
    </xf>
    <xf numFmtId="180" fontId="30" fillId="0" borderId="42" xfId="0" applyNumberFormat="1" applyFont="1" applyBorder="1" applyAlignment="1">
      <alignment horizontal="right"/>
    </xf>
    <xf numFmtId="180" fontId="30" fillId="0" borderId="41" xfId="0" applyNumberFormat="1" applyFont="1" applyBorder="1" applyAlignment="1">
      <alignment horizontal="right"/>
    </xf>
    <xf numFmtId="181" fontId="30" fillId="0" borderId="42" xfId="0" applyNumberFormat="1" applyFont="1" applyBorder="1" applyAlignment="1">
      <alignment horizontal="right"/>
    </xf>
    <xf numFmtId="181" fontId="30" fillId="0" borderId="40" xfId="0" applyNumberFormat="1" applyFont="1" applyBorder="1" applyAlignment="1">
      <alignment horizontal="right"/>
    </xf>
    <xf numFmtId="181" fontId="30" fillId="0" borderId="41" xfId="0" applyNumberFormat="1" applyFont="1" applyBorder="1" applyAlignment="1">
      <alignment horizontal="right"/>
    </xf>
    <xf numFmtId="181" fontId="29" fillId="2" borderId="30" xfId="0" applyNumberFormat="1" applyFont="1" applyFill="1" applyBorder="1" applyAlignment="1" applyProtection="1">
      <alignment horizontal="right"/>
      <protection locked="0"/>
    </xf>
    <xf numFmtId="181" fontId="29" fillId="2" borderId="28" xfId="0" applyNumberFormat="1" applyFont="1" applyFill="1" applyBorder="1" applyAlignment="1" applyProtection="1">
      <alignment horizontal="right"/>
      <protection locked="0"/>
    </xf>
    <xf numFmtId="181" fontId="29" fillId="2" borderId="29" xfId="0" applyNumberFormat="1" applyFont="1" applyFill="1" applyBorder="1" applyAlignment="1" applyProtection="1">
      <alignment horizontal="right"/>
      <protection locked="0"/>
    </xf>
    <xf numFmtId="179" fontId="30" fillId="0" borderId="34" xfId="0" applyNumberFormat="1" applyFont="1" applyBorder="1" applyAlignment="1">
      <alignment horizontal="right"/>
    </xf>
    <xf numFmtId="179" fontId="30" fillId="0" borderId="35" xfId="0" applyNumberFormat="1" applyFont="1" applyBorder="1" applyAlignment="1">
      <alignment horizontal="right"/>
    </xf>
    <xf numFmtId="179" fontId="30" fillId="0" borderId="36" xfId="0" applyNumberFormat="1" applyFont="1" applyBorder="1" applyAlignment="1">
      <alignment horizontal="right"/>
    </xf>
    <xf numFmtId="180" fontId="30" fillId="0" borderId="37" xfId="0" applyNumberFormat="1" applyFont="1" applyBorder="1" applyAlignment="1">
      <alignment horizontal="right"/>
    </xf>
    <xf numFmtId="180" fontId="30" fillId="0" borderId="36" xfId="0" applyNumberFormat="1" applyFont="1" applyBorder="1" applyAlignment="1">
      <alignment horizontal="right"/>
    </xf>
    <xf numFmtId="0" fontId="25" fillId="0" borderId="10" xfId="0" applyFont="1" applyBorder="1" applyAlignment="1">
      <alignment horizontal="center"/>
    </xf>
    <xf numFmtId="0" fontId="25" fillId="0" borderId="11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1" xfId="0" applyFont="1" applyBorder="1" applyAlignment="1">
      <alignment horizontal="center"/>
    </xf>
    <xf numFmtId="0" fontId="25" fillId="0" borderId="7" xfId="0" applyFont="1" applyBorder="1" applyAlignment="1">
      <alignment horizontal="center"/>
    </xf>
    <xf numFmtId="0" fontId="25" fillId="0" borderId="6" xfId="0" applyFont="1" applyBorder="1" applyAlignment="1">
      <alignment horizontal="center"/>
    </xf>
    <xf numFmtId="0" fontId="28" fillId="0" borderId="2" xfId="0" applyFont="1" applyBorder="1" applyAlignment="1">
      <alignment horizontal="center"/>
    </xf>
    <xf numFmtId="0" fontId="28" fillId="0" borderId="3" xfId="0" applyFont="1" applyBorder="1" applyAlignment="1">
      <alignment horizontal="center"/>
    </xf>
    <xf numFmtId="0" fontId="15" fillId="0" borderId="12" xfId="0" applyFont="1" applyBorder="1" applyAlignment="1">
      <alignment horizontal="left"/>
    </xf>
    <xf numFmtId="0" fontId="19" fillId="5" borderId="12" xfId="0" applyFont="1" applyFill="1" applyBorder="1" applyAlignment="1" applyProtection="1">
      <alignment horizontal="center"/>
      <protection locked="0"/>
    </xf>
    <xf numFmtId="0" fontId="18" fillId="5" borderId="12" xfId="0" applyFont="1" applyFill="1" applyBorder="1" applyAlignment="1" applyProtection="1">
      <alignment horizontal="center"/>
      <protection locked="0"/>
    </xf>
    <xf numFmtId="0" fontId="21" fillId="0" borderId="12" xfId="0" applyFont="1" applyBorder="1" applyAlignment="1">
      <alignment horizontal="left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179" fontId="29" fillId="2" borderId="27" xfId="0" applyNumberFormat="1" applyFont="1" applyFill="1" applyBorder="1" applyAlignment="1" applyProtection="1">
      <alignment horizontal="right"/>
      <protection locked="0"/>
    </xf>
    <xf numFmtId="179" fontId="29" fillId="2" borderId="28" xfId="0" applyNumberFormat="1" applyFont="1" applyFill="1" applyBorder="1" applyAlignment="1" applyProtection="1">
      <alignment horizontal="right"/>
      <protection locked="0"/>
    </xf>
    <xf numFmtId="179" fontId="29" fillId="2" borderId="29" xfId="0" applyNumberFormat="1" applyFont="1" applyFill="1" applyBorder="1" applyAlignment="1" applyProtection="1">
      <alignment horizontal="right"/>
      <protection locked="0"/>
    </xf>
    <xf numFmtId="180" fontId="29" fillId="2" borderId="30" xfId="0" applyNumberFormat="1" applyFont="1" applyFill="1" applyBorder="1" applyAlignment="1" applyProtection="1">
      <alignment horizontal="right"/>
      <protection locked="0"/>
    </xf>
    <xf numFmtId="180" fontId="29" fillId="2" borderId="29" xfId="0" applyNumberFormat="1" applyFont="1" applyFill="1" applyBorder="1" applyAlignment="1" applyProtection="1">
      <alignment horizontal="right"/>
      <protection locked="0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502539</xdr:colOff>
      <xdr:row>44</xdr:row>
      <xdr:rowOff>36576</xdr:rowOff>
    </xdr:from>
    <xdr:to>
      <xdr:col>25</xdr:col>
      <xdr:colOff>1150310</xdr:colOff>
      <xdr:row>47</xdr:row>
      <xdr:rowOff>10707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62D30C2B-EA00-4C4C-B9E9-4D7F866264F0}"/>
            </a:ext>
          </a:extLst>
        </xdr:cNvPr>
        <xdr:cNvSpPr txBox="1">
          <a:spLocks noChangeArrowheads="1"/>
        </xdr:cNvSpPr>
      </xdr:nvSpPr>
      <xdr:spPr bwMode="auto">
        <a:xfrm>
          <a:off x="16190214" y="11980926"/>
          <a:ext cx="1838396" cy="602781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rot="0" vertOverflow="clip" vert="horz" wrap="square" lIns="45720" tIns="45720" rtlCol="0" anchor="t" upright="1"/>
        <a:lstStyle/>
        <a:p>
          <a:pPr lvl="0">
            <a:defRPr sz="1000" b="0"/>
          </a:pPr>
          <a:r>
            <a:rPr lang="zh-TW" altLang="en-US" sz="2200" b="0">
              <a:solidFill>
                <a:srgbClr val="000000"/>
              </a:solidFill>
              <a:latin typeface="細明體"/>
              <a:ea typeface="細明體"/>
            </a:rPr>
            <a:t>附表 </a:t>
          </a:r>
          <a:r>
            <a:rPr lang="en-US" altLang="zh-TW" sz="2200" b="0">
              <a:solidFill>
                <a:srgbClr val="000000"/>
              </a:solidFill>
              <a:latin typeface="細明體"/>
              <a:ea typeface="細明體"/>
            </a:rPr>
            <a:t>2 </a:t>
          </a:r>
        </a:p>
      </xdr:txBody>
    </xdr:sp>
    <xdr:clientData/>
  </xdr:twoCellAnchor>
  <xdr:twoCellAnchor>
    <xdr:from>
      <xdr:col>24</xdr:col>
      <xdr:colOff>502539</xdr:colOff>
      <xdr:row>44</xdr:row>
      <xdr:rowOff>36576</xdr:rowOff>
    </xdr:from>
    <xdr:to>
      <xdr:col>25</xdr:col>
      <xdr:colOff>1150310</xdr:colOff>
      <xdr:row>47</xdr:row>
      <xdr:rowOff>10707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BE53C74A-76C5-461A-A0FB-F7CFCA5CC466}"/>
            </a:ext>
          </a:extLst>
        </xdr:cNvPr>
        <xdr:cNvSpPr txBox="1">
          <a:spLocks noChangeArrowheads="1"/>
        </xdr:cNvSpPr>
      </xdr:nvSpPr>
      <xdr:spPr bwMode="auto">
        <a:xfrm>
          <a:off x="16190214" y="11980926"/>
          <a:ext cx="1838396" cy="602781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rot="0" vertOverflow="clip" vert="horz" wrap="square" lIns="45720" tIns="45720" rtlCol="0" anchor="t" upright="1"/>
        <a:lstStyle/>
        <a:p>
          <a:pPr lvl="0">
            <a:defRPr sz="1000" b="0"/>
          </a:pPr>
          <a:r>
            <a:rPr lang="zh-TW" altLang="en-US" sz="2200" b="0">
              <a:solidFill>
                <a:srgbClr val="000000"/>
              </a:solidFill>
              <a:latin typeface="細明體"/>
              <a:ea typeface="細明體"/>
            </a:rPr>
            <a:t>附表 </a:t>
          </a:r>
          <a:r>
            <a:rPr lang="en-US" altLang="zh-TW" sz="2200" b="0">
              <a:solidFill>
                <a:srgbClr val="000000"/>
              </a:solidFill>
              <a:latin typeface="細明體"/>
              <a:ea typeface="細明體"/>
            </a:rPr>
            <a:t>2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8E90EC-C976-4298-AD8C-F17D76F7C9B2}">
  <dimension ref="A1:AS227"/>
  <sheetViews>
    <sheetView tabSelected="1" zoomScale="70" zoomScaleNormal="70" workbookViewId="0">
      <pane xSplit="3" ySplit="2" topLeftCell="D3" activePane="bottomRight" state="frozen"/>
      <selection pane="topRight" activeCell="D1" sqref="D1"/>
      <selection pane="bottomLeft" activeCell="A3" sqref="A3"/>
      <selection pane="bottomRight" sqref="A1:R1"/>
    </sheetView>
  </sheetViews>
  <sheetFormatPr defaultColWidth="10.33203125" defaultRowHeight="19.5" x14ac:dyDescent="0.25"/>
  <cols>
    <col min="1" max="1" width="8.21875" style="13" bestFit="1" customWidth="1"/>
    <col min="2" max="2" width="7.44140625" style="2" customWidth="1"/>
    <col min="3" max="3" width="10" style="135" bestFit="1" customWidth="1"/>
    <col min="4" max="15" width="11.109375" style="2" customWidth="1"/>
    <col min="18" max="34" width="10.33203125" style="2"/>
    <col min="35" max="35" width="11.109375" style="2" customWidth="1"/>
    <col min="36" max="42" width="10.33203125" style="2"/>
    <col min="46" max="16384" width="10.33203125" style="2"/>
  </cols>
  <sheetData>
    <row r="1" spans="1:36" ht="29.25" customHeight="1" x14ac:dyDescent="0.25">
      <c r="A1" s="136" t="s">
        <v>216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" t="s">
        <v>218</v>
      </c>
      <c r="T1" s="138" t="s">
        <v>217</v>
      </c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9"/>
      <c r="AJ1" s="1" t="s">
        <v>218</v>
      </c>
    </row>
    <row r="2" spans="1:36" x14ac:dyDescent="0.25">
      <c r="A2" s="12" t="s">
        <v>21</v>
      </c>
      <c r="B2" s="29" t="s">
        <v>203</v>
      </c>
      <c r="C2" s="29" t="s">
        <v>214</v>
      </c>
      <c r="D2" s="3" t="s">
        <v>8</v>
      </c>
      <c r="E2" s="3" t="s">
        <v>16</v>
      </c>
      <c r="F2" s="3" t="s">
        <v>9</v>
      </c>
      <c r="G2" s="3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3" t="s">
        <v>15</v>
      </c>
      <c r="M2" s="3" t="s">
        <v>17</v>
      </c>
      <c r="N2" s="3" t="s">
        <v>18</v>
      </c>
      <c r="O2" s="3" t="s">
        <v>19</v>
      </c>
      <c r="P2" s="3" t="s">
        <v>75</v>
      </c>
      <c r="Q2" s="3" t="s">
        <v>76</v>
      </c>
      <c r="R2" s="3" t="s">
        <v>77</v>
      </c>
      <c r="S2" s="3" t="s">
        <v>78</v>
      </c>
      <c r="T2" s="3" t="s">
        <v>79</v>
      </c>
      <c r="U2" s="3" t="s">
        <v>80</v>
      </c>
      <c r="V2" s="3" t="s">
        <v>81</v>
      </c>
      <c r="W2" s="3" t="s">
        <v>82</v>
      </c>
      <c r="X2" s="3" t="s">
        <v>83</v>
      </c>
      <c r="Y2" s="3" t="s">
        <v>84</v>
      </c>
      <c r="Z2" s="3" t="s">
        <v>85</v>
      </c>
      <c r="AA2" s="3" t="s">
        <v>86</v>
      </c>
      <c r="AB2" s="3" t="s">
        <v>87</v>
      </c>
      <c r="AC2" s="3" t="s">
        <v>88</v>
      </c>
      <c r="AD2" s="3" t="s">
        <v>89</v>
      </c>
      <c r="AE2" s="3" t="s">
        <v>90</v>
      </c>
      <c r="AF2" s="3" t="s">
        <v>91</v>
      </c>
      <c r="AG2" s="3" t="s">
        <v>92</v>
      </c>
      <c r="AH2" s="3" t="s">
        <v>93</v>
      </c>
      <c r="AI2" s="1" t="s">
        <v>24</v>
      </c>
      <c r="AJ2" s="33" t="s">
        <v>94</v>
      </c>
    </row>
    <row r="3" spans="1:36" ht="23.25" customHeight="1" x14ac:dyDescent="0.25">
      <c r="A3" s="140"/>
      <c r="B3" s="131"/>
      <c r="C3" s="133" t="s">
        <v>48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128">
        <f>SUM(D3:AH3)</f>
        <v>0</v>
      </c>
      <c r="AJ3" s="5">
        <f>AI3/DAY(EOMONTH(B3,0))</f>
        <v>0</v>
      </c>
    </row>
    <row r="4" spans="1:36" ht="23.25" customHeight="1" x14ac:dyDescent="0.25">
      <c r="A4" s="140"/>
      <c r="B4" s="132"/>
      <c r="C4" s="134" t="s">
        <v>48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129">
        <f>SUM(D4:AH4)</f>
        <v>0</v>
      </c>
      <c r="AJ4" s="9">
        <f t="shared" ref="AJ4" si="0">AI4/DAY(EOMONTH(B4,0))</f>
        <v>0</v>
      </c>
    </row>
    <row r="5" spans="1:36" ht="23.25" customHeight="1" x14ac:dyDescent="0.25">
      <c r="A5" s="140"/>
      <c r="B5" s="1"/>
      <c r="C5" s="29" t="s">
        <v>215</v>
      </c>
      <c r="D5" s="11">
        <f t="shared" ref="D5:AJ5" si="1">IF(D4&gt;0,(D4-D3)/D4,0)</f>
        <v>0</v>
      </c>
      <c r="E5" s="11">
        <f t="shared" si="1"/>
        <v>0</v>
      </c>
      <c r="F5" s="11">
        <f t="shared" si="1"/>
        <v>0</v>
      </c>
      <c r="G5" s="11">
        <f t="shared" si="1"/>
        <v>0</v>
      </c>
      <c r="H5" s="11">
        <f t="shared" si="1"/>
        <v>0</v>
      </c>
      <c r="I5" s="11">
        <f t="shared" si="1"/>
        <v>0</v>
      </c>
      <c r="J5" s="11">
        <f t="shared" si="1"/>
        <v>0</v>
      </c>
      <c r="K5" s="11">
        <f t="shared" si="1"/>
        <v>0</v>
      </c>
      <c r="L5" s="11">
        <f t="shared" si="1"/>
        <v>0</v>
      </c>
      <c r="M5" s="11">
        <f t="shared" si="1"/>
        <v>0</v>
      </c>
      <c r="N5" s="11">
        <f t="shared" si="1"/>
        <v>0</v>
      </c>
      <c r="O5" s="11">
        <f t="shared" si="1"/>
        <v>0</v>
      </c>
      <c r="P5" s="11">
        <f t="shared" si="1"/>
        <v>0</v>
      </c>
      <c r="Q5" s="11">
        <f t="shared" si="1"/>
        <v>0</v>
      </c>
      <c r="R5" s="11">
        <f t="shared" si="1"/>
        <v>0</v>
      </c>
      <c r="S5" s="11">
        <f t="shared" si="1"/>
        <v>0</v>
      </c>
      <c r="T5" s="11">
        <f t="shared" si="1"/>
        <v>0</v>
      </c>
      <c r="U5" s="11">
        <f t="shared" si="1"/>
        <v>0</v>
      </c>
      <c r="V5" s="11">
        <f t="shared" si="1"/>
        <v>0</v>
      </c>
      <c r="W5" s="11">
        <f t="shared" si="1"/>
        <v>0</v>
      </c>
      <c r="X5" s="11">
        <f t="shared" si="1"/>
        <v>0</v>
      </c>
      <c r="Y5" s="11">
        <f t="shared" si="1"/>
        <v>0</v>
      </c>
      <c r="Z5" s="11">
        <f t="shared" si="1"/>
        <v>0</v>
      </c>
      <c r="AA5" s="11">
        <f t="shared" si="1"/>
        <v>0</v>
      </c>
      <c r="AB5" s="11">
        <f t="shared" si="1"/>
        <v>0</v>
      </c>
      <c r="AC5" s="11">
        <f t="shared" si="1"/>
        <v>0</v>
      </c>
      <c r="AD5" s="11">
        <f t="shared" si="1"/>
        <v>0</v>
      </c>
      <c r="AE5" s="11">
        <f t="shared" si="1"/>
        <v>0</v>
      </c>
      <c r="AF5" s="11">
        <f t="shared" si="1"/>
        <v>0</v>
      </c>
      <c r="AG5" s="11">
        <f t="shared" si="1"/>
        <v>0</v>
      </c>
      <c r="AH5" s="11">
        <f t="shared" si="1"/>
        <v>0</v>
      </c>
      <c r="AI5" s="130">
        <f t="shared" si="1"/>
        <v>0</v>
      </c>
      <c r="AJ5" s="11">
        <f t="shared" si="1"/>
        <v>0</v>
      </c>
    </row>
    <row r="6" spans="1:36" ht="19.5" customHeight="1" x14ac:dyDescent="0.25">
      <c r="A6" s="140"/>
      <c r="B6" s="131"/>
      <c r="C6" s="133" t="s">
        <v>48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128">
        <f t="shared" ref="AI6:AI7" si="2">SUM(D6:AH6)</f>
        <v>0</v>
      </c>
      <c r="AJ6" s="5">
        <f t="shared" ref="AJ6" si="3">AI6/DAY(EOMONTH(B6,0))</f>
        <v>0</v>
      </c>
    </row>
    <row r="7" spans="1:36" x14ac:dyDescent="0.25">
      <c r="A7" s="140"/>
      <c r="B7" s="132"/>
      <c r="C7" s="134" t="s">
        <v>48</v>
      </c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129">
        <f t="shared" si="2"/>
        <v>0</v>
      </c>
      <c r="AJ7" s="9">
        <f t="shared" ref="AJ7:AJ43" si="4">AI7/DAY(EOMONTH(B7,0))</f>
        <v>0</v>
      </c>
    </row>
    <row r="8" spans="1:36" x14ac:dyDescent="0.25">
      <c r="A8" s="140"/>
      <c r="B8" s="1"/>
      <c r="C8" s="29" t="s">
        <v>215</v>
      </c>
      <c r="D8" s="11">
        <f t="shared" ref="D8:AJ8" si="5">IF(D7&gt;0,(D7-D6)/D7,0)</f>
        <v>0</v>
      </c>
      <c r="E8" s="11">
        <f t="shared" si="5"/>
        <v>0</v>
      </c>
      <c r="F8" s="11">
        <f t="shared" si="5"/>
        <v>0</v>
      </c>
      <c r="G8" s="11">
        <f t="shared" si="5"/>
        <v>0</v>
      </c>
      <c r="H8" s="11">
        <f t="shared" si="5"/>
        <v>0</v>
      </c>
      <c r="I8" s="11">
        <f t="shared" si="5"/>
        <v>0</v>
      </c>
      <c r="J8" s="11">
        <f t="shared" si="5"/>
        <v>0</v>
      </c>
      <c r="K8" s="11">
        <f t="shared" si="5"/>
        <v>0</v>
      </c>
      <c r="L8" s="11">
        <f t="shared" si="5"/>
        <v>0</v>
      </c>
      <c r="M8" s="11">
        <f t="shared" si="5"/>
        <v>0</v>
      </c>
      <c r="N8" s="11">
        <f t="shared" si="5"/>
        <v>0</v>
      </c>
      <c r="O8" s="11">
        <f t="shared" si="5"/>
        <v>0</v>
      </c>
      <c r="P8" s="11">
        <f t="shared" si="5"/>
        <v>0</v>
      </c>
      <c r="Q8" s="11">
        <f t="shared" si="5"/>
        <v>0</v>
      </c>
      <c r="R8" s="11">
        <f t="shared" si="5"/>
        <v>0</v>
      </c>
      <c r="S8" s="11">
        <f t="shared" si="5"/>
        <v>0</v>
      </c>
      <c r="T8" s="11">
        <f t="shared" si="5"/>
        <v>0</v>
      </c>
      <c r="U8" s="11">
        <f t="shared" si="5"/>
        <v>0</v>
      </c>
      <c r="V8" s="11">
        <f t="shared" si="5"/>
        <v>0</v>
      </c>
      <c r="W8" s="11">
        <f t="shared" si="5"/>
        <v>0</v>
      </c>
      <c r="X8" s="11">
        <f t="shared" si="5"/>
        <v>0</v>
      </c>
      <c r="Y8" s="11">
        <f t="shared" si="5"/>
        <v>0</v>
      </c>
      <c r="Z8" s="11">
        <f t="shared" si="5"/>
        <v>0</v>
      </c>
      <c r="AA8" s="11">
        <f t="shared" si="5"/>
        <v>0</v>
      </c>
      <c r="AB8" s="11">
        <f t="shared" si="5"/>
        <v>0</v>
      </c>
      <c r="AC8" s="11">
        <f t="shared" si="5"/>
        <v>0</v>
      </c>
      <c r="AD8" s="11">
        <f t="shared" si="5"/>
        <v>0</v>
      </c>
      <c r="AE8" s="11">
        <f t="shared" si="5"/>
        <v>0</v>
      </c>
      <c r="AF8" s="11">
        <f t="shared" si="5"/>
        <v>0</v>
      </c>
      <c r="AG8" s="11">
        <f t="shared" si="5"/>
        <v>0</v>
      </c>
      <c r="AH8" s="11">
        <f t="shared" si="5"/>
        <v>0</v>
      </c>
      <c r="AI8" s="130">
        <f t="shared" si="5"/>
        <v>0</v>
      </c>
      <c r="AJ8" s="11">
        <f t="shared" si="5"/>
        <v>0</v>
      </c>
    </row>
    <row r="9" spans="1:36" ht="19.5" customHeight="1" x14ac:dyDescent="0.25">
      <c r="A9" s="140"/>
      <c r="B9" s="131"/>
      <c r="C9" s="133" t="s">
        <v>48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128">
        <f t="shared" ref="AI9:AI10" si="6">SUM(D9:AH9)</f>
        <v>0</v>
      </c>
      <c r="AJ9" s="5">
        <f t="shared" ref="AJ9" si="7">AI9/DAY(EOMONTH(B9,0))</f>
        <v>0</v>
      </c>
    </row>
    <row r="10" spans="1:36" x14ac:dyDescent="0.25">
      <c r="A10" s="140"/>
      <c r="B10" s="132"/>
      <c r="C10" s="134" t="s">
        <v>48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129">
        <f t="shared" si="6"/>
        <v>0</v>
      </c>
      <c r="AJ10" s="9">
        <f t="shared" si="4"/>
        <v>0</v>
      </c>
    </row>
    <row r="11" spans="1:36" x14ac:dyDescent="0.25">
      <c r="A11" s="140"/>
      <c r="B11" s="1"/>
      <c r="C11" s="29" t="s">
        <v>215</v>
      </c>
      <c r="D11" s="11">
        <f t="shared" ref="D11:AJ11" si="8">IF(D10&gt;0,(D10-D9)/D10,0)</f>
        <v>0</v>
      </c>
      <c r="E11" s="11">
        <f t="shared" si="8"/>
        <v>0</v>
      </c>
      <c r="F11" s="11">
        <f t="shared" si="8"/>
        <v>0</v>
      </c>
      <c r="G11" s="11">
        <f t="shared" si="8"/>
        <v>0</v>
      </c>
      <c r="H11" s="11">
        <f t="shared" si="8"/>
        <v>0</v>
      </c>
      <c r="I11" s="11">
        <f t="shared" si="8"/>
        <v>0</v>
      </c>
      <c r="J11" s="11">
        <f t="shared" si="8"/>
        <v>0</v>
      </c>
      <c r="K11" s="11">
        <f t="shared" si="8"/>
        <v>0</v>
      </c>
      <c r="L11" s="11">
        <f t="shared" si="8"/>
        <v>0</v>
      </c>
      <c r="M11" s="11">
        <f t="shared" si="8"/>
        <v>0</v>
      </c>
      <c r="N11" s="11">
        <f t="shared" si="8"/>
        <v>0</v>
      </c>
      <c r="O11" s="11">
        <f t="shared" si="8"/>
        <v>0</v>
      </c>
      <c r="P11" s="11">
        <f t="shared" si="8"/>
        <v>0</v>
      </c>
      <c r="Q11" s="11">
        <f t="shared" si="8"/>
        <v>0</v>
      </c>
      <c r="R11" s="11">
        <f t="shared" si="8"/>
        <v>0</v>
      </c>
      <c r="S11" s="11">
        <f t="shared" si="8"/>
        <v>0</v>
      </c>
      <c r="T11" s="11">
        <f t="shared" si="8"/>
        <v>0</v>
      </c>
      <c r="U11" s="11">
        <f t="shared" si="8"/>
        <v>0</v>
      </c>
      <c r="V11" s="11">
        <f t="shared" si="8"/>
        <v>0</v>
      </c>
      <c r="W11" s="11">
        <f t="shared" si="8"/>
        <v>0</v>
      </c>
      <c r="X11" s="11">
        <f t="shared" si="8"/>
        <v>0</v>
      </c>
      <c r="Y11" s="11">
        <f t="shared" si="8"/>
        <v>0</v>
      </c>
      <c r="Z11" s="11">
        <f t="shared" si="8"/>
        <v>0</v>
      </c>
      <c r="AA11" s="11">
        <f t="shared" si="8"/>
        <v>0</v>
      </c>
      <c r="AB11" s="11">
        <f t="shared" si="8"/>
        <v>0</v>
      </c>
      <c r="AC11" s="11">
        <f t="shared" si="8"/>
        <v>0</v>
      </c>
      <c r="AD11" s="11">
        <f t="shared" si="8"/>
        <v>0</v>
      </c>
      <c r="AE11" s="11">
        <f t="shared" si="8"/>
        <v>0</v>
      </c>
      <c r="AF11" s="11">
        <f t="shared" si="8"/>
        <v>0</v>
      </c>
      <c r="AG11" s="11">
        <f t="shared" si="8"/>
        <v>0</v>
      </c>
      <c r="AH11" s="11">
        <f t="shared" si="8"/>
        <v>0</v>
      </c>
      <c r="AI11" s="130">
        <f t="shared" si="8"/>
        <v>0</v>
      </c>
      <c r="AJ11" s="11">
        <f t="shared" si="8"/>
        <v>0</v>
      </c>
    </row>
    <row r="12" spans="1:36" ht="19.5" customHeight="1" x14ac:dyDescent="0.25">
      <c r="A12" s="140"/>
      <c r="B12" s="131"/>
      <c r="C12" s="133" t="s">
        <v>48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128">
        <f t="shared" ref="AI12:AI13" si="9">SUM(D12:AH12)</f>
        <v>0</v>
      </c>
      <c r="AJ12" s="5">
        <f t="shared" ref="AJ12" si="10">AI12/DAY(EOMONTH(B12,0))</f>
        <v>0</v>
      </c>
    </row>
    <row r="13" spans="1:36" x14ac:dyDescent="0.25">
      <c r="A13" s="140"/>
      <c r="B13" s="132"/>
      <c r="C13" s="134" t="s">
        <v>48</v>
      </c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129">
        <f t="shared" si="9"/>
        <v>0</v>
      </c>
      <c r="AJ13" s="9">
        <f t="shared" si="4"/>
        <v>0</v>
      </c>
    </row>
    <row r="14" spans="1:36" x14ac:dyDescent="0.25">
      <c r="A14" s="140"/>
      <c r="B14" s="1"/>
      <c r="C14" s="29" t="s">
        <v>215</v>
      </c>
      <c r="D14" s="11">
        <f t="shared" ref="D14:AJ14" si="11">IF(D13&gt;0,(D13-D12)/D13,0)</f>
        <v>0</v>
      </c>
      <c r="E14" s="11">
        <f t="shared" si="11"/>
        <v>0</v>
      </c>
      <c r="F14" s="11">
        <f t="shared" si="11"/>
        <v>0</v>
      </c>
      <c r="G14" s="11">
        <f t="shared" si="11"/>
        <v>0</v>
      </c>
      <c r="H14" s="11">
        <f t="shared" si="11"/>
        <v>0</v>
      </c>
      <c r="I14" s="11">
        <f t="shared" si="11"/>
        <v>0</v>
      </c>
      <c r="J14" s="11">
        <f t="shared" si="11"/>
        <v>0</v>
      </c>
      <c r="K14" s="11">
        <f t="shared" si="11"/>
        <v>0</v>
      </c>
      <c r="L14" s="11">
        <f t="shared" si="11"/>
        <v>0</v>
      </c>
      <c r="M14" s="11">
        <f t="shared" si="11"/>
        <v>0</v>
      </c>
      <c r="N14" s="11">
        <f t="shared" si="11"/>
        <v>0</v>
      </c>
      <c r="O14" s="11">
        <f t="shared" si="11"/>
        <v>0</v>
      </c>
      <c r="P14" s="11">
        <f t="shared" si="11"/>
        <v>0</v>
      </c>
      <c r="Q14" s="11">
        <f t="shared" si="11"/>
        <v>0</v>
      </c>
      <c r="R14" s="11">
        <f t="shared" si="11"/>
        <v>0</v>
      </c>
      <c r="S14" s="11">
        <f t="shared" si="11"/>
        <v>0</v>
      </c>
      <c r="T14" s="11">
        <f t="shared" si="11"/>
        <v>0</v>
      </c>
      <c r="U14" s="11">
        <f t="shared" si="11"/>
        <v>0</v>
      </c>
      <c r="V14" s="11">
        <f t="shared" si="11"/>
        <v>0</v>
      </c>
      <c r="W14" s="11">
        <f t="shared" si="11"/>
        <v>0</v>
      </c>
      <c r="X14" s="11">
        <f t="shared" si="11"/>
        <v>0</v>
      </c>
      <c r="Y14" s="11">
        <f t="shared" si="11"/>
        <v>0</v>
      </c>
      <c r="Z14" s="11">
        <f t="shared" si="11"/>
        <v>0</v>
      </c>
      <c r="AA14" s="11">
        <f t="shared" si="11"/>
        <v>0</v>
      </c>
      <c r="AB14" s="11">
        <f t="shared" si="11"/>
        <v>0</v>
      </c>
      <c r="AC14" s="11">
        <f t="shared" si="11"/>
        <v>0</v>
      </c>
      <c r="AD14" s="11">
        <f t="shared" si="11"/>
        <v>0</v>
      </c>
      <c r="AE14" s="11">
        <f t="shared" si="11"/>
        <v>0</v>
      </c>
      <c r="AF14" s="11">
        <f t="shared" si="11"/>
        <v>0</v>
      </c>
      <c r="AG14" s="11">
        <f t="shared" si="11"/>
        <v>0</v>
      </c>
      <c r="AH14" s="11">
        <f t="shared" si="11"/>
        <v>0</v>
      </c>
      <c r="AI14" s="130">
        <f t="shared" si="11"/>
        <v>0</v>
      </c>
      <c r="AJ14" s="11">
        <f t="shared" si="11"/>
        <v>0</v>
      </c>
    </row>
    <row r="15" spans="1:36" ht="19.5" customHeight="1" x14ac:dyDescent="0.25">
      <c r="A15" s="140"/>
      <c r="B15" s="131"/>
      <c r="C15" s="133" t="s">
        <v>48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128">
        <f t="shared" ref="AI15:AI16" si="12">SUM(D15:AH15)</f>
        <v>0</v>
      </c>
      <c r="AJ15" s="5">
        <f t="shared" ref="AJ15" si="13">AI15/DAY(EOMONTH(B15,0))</f>
        <v>0</v>
      </c>
    </row>
    <row r="16" spans="1:36" x14ac:dyDescent="0.25">
      <c r="A16" s="140"/>
      <c r="B16" s="132"/>
      <c r="C16" s="134" t="s">
        <v>48</v>
      </c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129">
        <f t="shared" si="12"/>
        <v>0</v>
      </c>
      <c r="AJ16" s="9">
        <f t="shared" si="4"/>
        <v>0</v>
      </c>
    </row>
    <row r="17" spans="1:36" x14ac:dyDescent="0.25">
      <c r="A17" s="140"/>
      <c r="B17" s="1"/>
      <c r="C17" s="29" t="s">
        <v>215</v>
      </c>
      <c r="D17" s="11">
        <f t="shared" ref="D17:AJ17" si="14">IF(D16&gt;0,(D16-D15)/D16,0)</f>
        <v>0</v>
      </c>
      <c r="E17" s="11">
        <f t="shared" si="14"/>
        <v>0</v>
      </c>
      <c r="F17" s="11">
        <f t="shared" si="14"/>
        <v>0</v>
      </c>
      <c r="G17" s="11">
        <f t="shared" si="14"/>
        <v>0</v>
      </c>
      <c r="H17" s="11">
        <f t="shared" si="14"/>
        <v>0</v>
      </c>
      <c r="I17" s="11">
        <f t="shared" si="14"/>
        <v>0</v>
      </c>
      <c r="J17" s="11">
        <f t="shared" si="14"/>
        <v>0</v>
      </c>
      <c r="K17" s="11">
        <f t="shared" si="14"/>
        <v>0</v>
      </c>
      <c r="L17" s="11">
        <f t="shared" si="14"/>
        <v>0</v>
      </c>
      <c r="M17" s="11">
        <f t="shared" si="14"/>
        <v>0</v>
      </c>
      <c r="N17" s="11">
        <f t="shared" si="14"/>
        <v>0</v>
      </c>
      <c r="O17" s="11">
        <f t="shared" si="14"/>
        <v>0</v>
      </c>
      <c r="P17" s="11">
        <f t="shared" si="14"/>
        <v>0</v>
      </c>
      <c r="Q17" s="11">
        <f t="shared" si="14"/>
        <v>0</v>
      </c>
      <c r="R17" s="11">
        <f t="shared" si="14"/>
        <v>0</v>
      </c>
      <c r="S17" s="11">
        <f t="shared" si="14"/>
        <v>0</v>
      </c>
      <c r="T17" s="11">
        <f t="shared" si="14"/>
        <v>0</v>
      </c>
      <c r="U17" s="11">
        <f t="shared" si="14"/>
        <v>0</v>
      </c>
      <c r="V17" s="11">
        <f t="shared" si="14"/>
        <v>0</v>
      </c>
      <c r="W17" s="11">
        <f t="shared" si="14"/>
        <v>0</v>
      </c>
      <c r="X17" s="11">
        <f t="shared" si="14"/>
        <v>0</v>
      </c>
      <c r="Y17" s="11">
        <f t="shared" si="14"/>
        <v>0</v>
      </c>
      <c r="Z17" s="11">
        <f t="shared" si="14"/>
        <v>0</v>
      </c>
      <c r="AA17" s="11">
        <f t="shared" si="14"/>
        <v>0</v>
      </c>
      <c r="AB17" s="11">
        <f t="shared" si="14"/>
        <v>0</v>
      </c>
      <c r="AC17" s="11">
        <f t="shared" si="14"/>
        <v>0</v>
      </c>
      <c r="AD17" s="11">
        <f t="shared" si="14"/>
        <v>0</v>
      </c>
      <c r="AE17" s="11">
        <f t="shared" si="14"/>
        <v>0</v>
      </c>
      <c r="AF17" s="11">
        <f t="shared" si="14"/>
        <v>0</v>
      </c>
      <c r="AG17" s="11">
        <f t="shared" si="14"/>
        <v>0</v>
      </c>
      <c r="AH17" s="11">
        <f t="shared" si="14"/>
        <v>0</v>
      </c>
      <c r="AI17" s="130">
        <f t="shared" si="14"/>
        <v>0</v>
      </c>
      <c r="AJ17" s="11">
        <f t="shared" si="14"/>
        <v>0</v>
      </c>
    </row>
    <row r="18" spans="1:36" x14ac:dyDescent="0.25">
      <c r="A18" s="140"/>
      <c r="B18" s="131"/>
      <c r="C18" s="133" t="s">
        <v>48</v>
      </c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128">
        <f t="shared" ref="AI18:AI19" si="15">SUM(D18:AH18)</f>
        <v>0</v>
      </c>
      <c r="AJ18" s="5">
        <f t="shared" ref="AJ18" si="16">AI18/DAY(EOMONTH(B18,0))</f>
        <v>0</v>
      </c>
    </row>
    <row r="19" spans="1:36" x14ac:dyDescent="0.25">
      <c r="A19" s="140"/>
      <c r="B19" s="132"/>
      <c r="C19" s="134" t="s">
        <v>48</v>
      </c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129">
        <f t="shared" si="15"/>
        <v>0</v>
      </c>
      <c r="AJ19" s="9">
        <f t="shared" si="4"/>
        <v>0</v>
      </c>
    </row>
    <row r="20" spans="1:36" x14ac:dyDescent="0.25">
      <c r="A20" s="140"/>
      <c r="B20" s="1"/>
      <c r="C20" s="29" t="s">
        <v>215</v>
      </c>
      <c r="D20" s="11">
        <f t="shared" ref="D20:AJ20" si="17">IF(D19&gt;0,(D19-D18)/D19,0)</f>
        <v>0</v>
      </c>
      <c r="E20" s="11">
        <f t="shared" si="17"/>
        <v>0</v>
      </c>
      <c r="F20" s="11">
        <f t="shared" si="17"/>
        <v>0</v>
      </c>
      <c r="G20" s="11">
        <f t="shared" si="17"/>
        <v>0</v>
      </c>
      <c r="H20" s="11">
        <f t="shared" si="17"/>
        <v>0</v>
      </c>
      <c r="I20" s="11">
        <f t="shared" si="17"/>
        <v>0</v>
      </c>
      <c r="J20" s="11">
        <f t="shared" si="17"/>
        <v>0</v>
      </c>
      <c r="K20" s="11">
        <f t="shared" si="17"/>
        <v>0</v>
      </c>
      <c r="L20" s="11">
        <f t="shared" si="17"/>
        <v>0</v>
      </c>
      <c r="M20" s="11">
        <f t="shared" si="17"/>
        <v>0</v>
      </c>
      <c r="N20" s="11">
        <f t="shared" si="17"/>
        <v>0</v>
      </c>
      <c r="O20" s="11">
        <f t="shared" si="17"/>
        <v>0</v>
      </c>
      <c r="P20" s="11">
        <f t="shared" si="17"/>
        <v>0</v>
      </c>
      <c r="Q20" s="11">
        <f t="shared" si="17"/>
        <v>0</v>
      </c>
      <c r="R20" s="11">
        <f t="shared" si="17"/>
        <v>0</v>
      </c>
      <c r="S20" s="11">
        <f t="shared" si="17"/>
        <v>0</v>
      </c>
      <c r="T20" s="11">
        <f t="shared" si="17"/>
        <v>0</v>
      </c>
      <c r="U20" s="11">
        <f t="shared" si="17"/>
        <v>0</v>
      </c>
      <c r="V20" s="11">
        <f t="shared" si="17"/>
        <v>0</v>
      </c>
      <c r="W20" s="11">
        <f t="shared" si="17"/>
        <v>0</v>
      </c>
      <c r="X20" s="11">
        <f t="shared" si="17"/>
        <v>0</v>
      </c>
      <c r="Y20" s="11">
        <f t="shared" si="17"/>
        <v>0</v>
      </c>
      <c r="Z20" s="11">
        <f t="shared" si="17"/>
        <v>0</v>
      </c>
      <c r="AA20" s="11">
        <f t="shared" si="17"/>
        <v>0</v>
      </c>
      <c r="AB20" s="11">
        <f t="shared" si="17"/>
        <v>0</v>
      </c>
      <c r="AC20" s="11">
        <f t="shared" si="17"/>
        <v>0</v>
      </c>
      <c r="AD20" s="11">
        <f t="shared" si="17"/>
        <v>0</v>
      </c>
      <c r="AE20" s="11">
        <f t="shared" si="17"/>
        <v>0</v>
      </c>
      <c r="AF20" s="11">
        <f t="shared" si="17"/>
        <v>0</v>
      </c>
      <c r="AG20" s="11">
        <f t="shared" si="17"/>
        <v>0</v>
      </c>
      <c r="AH20" s="11">
        <f t="shared" si="17"/>
        <v>0</v>
      </c>
      <c r="AI20" s="130">
        <f t="shared" si="17"/>
        <v>0</v>
      </c>
      <c r="AJ20" s="11">
        <f t="shared" si="17"/>
        <v>0</v>
      </c>
    </row>
    <row r="21" spans="1:36" x14ac:dyDescent="0.25">
      <c r="A21" s="140"/>
      <c r="B21" s="131"/>
      <c r="C21" s="133" t="s">
        <v>48</v>
      </c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128">
        <f t="shared" ref="AI21:AI22" si="18">SUM(D21:AH21)</f>
        <v>0</v>
      </c>
      <c r="AJ21" s="5">
        <f t="shared" ref="AJ21" si="19">AI21/DAY(EOMONTH(B21,0))</f>
        <v>0</v>
      </c>
    </row>
    <row r="22" spans="1:36" x14ac:dyDescent="0.25">
      <c r="A22" s="140"/>
      <c r="B22" s="132"/>
      <c r="C22" s="134" t="s">
        <v>48</v>
      </c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129">
        <f t="shared" si="18"/>
        <v>0</v>
      </c>
      <c r="AJ22" s="9">
        <f t="shared" si="4"/>
        <v>0</v>
      </c>
    </row>
    <row r="23" spans="1:36" x14ac:dyDescent="0.25">
      <c r="A23" s="140"/>
      <c r="B23" s="1"/>
      <c r="C23" s="29" t="s">
        <v>215</v>
      </c>
      <c r="D23" s="11">
        <f t="shared" ref="D23:AJ23" si="20">IF(D22&gt;0,(D22-D21)/D22,0)</f>
        <v>0</v>
      </c>
      <c r="E23" s="11">
        <f t="shared" si="20"/>
        <v>0</v>
      </c>
      <c r="F23" s="11">
        <f t="shared" si="20"/>
        <v>0</v>
      </c>
      <c r="G23" s="11">
        <f t="shared" si="20"/>
        <v>0</v>
      </c>
      <c r="H23" s="11">
        <f t="shared" si="20"/>
        <v>0</v>
      </c>
      <c r="I23" s="11">
        <f t="shared" si="20"/>
        <v>0</v>
      </c>
      <c r="J23" s="11">
        <f t="shared" si="20"/>
        <v>0</v>
      </c>
      <c r="K23" s="11">
        <f t="shared" si="20"/>
        <v>0</v>
      </c>
      <c r="L23" s="11">
        <f t="shared" si="20"/>
        <v>0</v>
      </c>
      <c r="M23" s="11">
        <f t="shared" si="20"/>
        <v>0</v>
      </c>
      <c r="N23" s="11">
        <f t="shared" si="20"/>
        <v>0</v>
      </c>
      <c r="O23" s="11">
        <f t="shared" si="20"/>
        <v>0</v>
      </c>
      <c r="P23" s="11">
        <f t="shared" si="20"/>
        <v>0</v>
      </c>
      <c r="Q23" s="11">
        <f t="shared" si="20"/>
        <v>0</v>
      </c>
      <c r="R23" s="11">
        <f t="shared" si="20"/>
        <v>0</v>
      </c>
      <c r="S23" s="11">
        <f t="shared" si="20"/>
        <v>0</v>
      </c>
      <c r="T23" s="11">
        <f t="shared" si="20"/>
        <v>0</v>
      </c>
      <c r="U23" s="11">
        <f t="shared" si="20"/>
        <v>0</v>
      </c>
      <c r="V23" s="11">
        <f t="shared" si="20"/>
        <v>0</v>
      </c>
      <c r="W23" s="11">
        <f t="shared" si="20"/>
        <v>0</v>
      </c>
      <c r="X23" s="11">
        <f t="shared" si="20"/>
        <v>0</v>
      </c>
      <c r="Y23" s="11">
        <f t="shared" si="20"/>
        <v>0</v>
      </c>
      <c r="Z23" s="11">
        <f t="shared" si="20"/>
        <v>0</v>
      </c>
      <c r="AA23" s="11">
        <f t="shared" si="20"/>
        <v>0</v>
      </c>
      <c r="AB23" s="11">
        <f t="shared" si="20"/>
        <v>0</v>
      </c>
      <c r="AC23" s="11">
        <f t="shared" si="20"/>
        <v>0</v>
      </c>
      <c r="AD23" s="11">
        <f t="shared" si="20"/>
        <v>0</v>
      </c>
      <c r="AE23" s="11">
        <f t="shared" si="20"/>
        <v>0</v>
      </c>
      <c r="AF23" s="11">
        <f t="shared" si="20"/>
        <v>0</v>
      </c>
      <c r="AG23" s="11">
        <f t="shared" si="20"/>
        <v>0</v>
      </c>
      <c r="AH23" s="11">
        <f t="shared" si="20"/>
        <v>0</v>
      </c>
      <c r="AI23" s="130">
        <f t="shared" si="20"/>
        <v>0</v>
      </c>
      <c r="AJ23" s="11">
        <f t="shared" si="20"/>
        <v>0</v>
      </c>
    </row>
    <row r="24" spans="1:36" x14ac:dyDescent="0.25">
      <c r="A24" s="140"/>
      <c r="B24" s="131"/>
      <c r="C24" s="133" t="s">
        <v>48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128">
        <f t="shared" ref="AI24:AI25" si="21">SUM(D24:AH24)</f>
        <v>0</v>
      </c>
      <c r="AJ24" s="5">
        <f t="shared" ref="AJ24" si="22">AI24/DAY(EOMONTH(B24,0))</f>
        <v>0</v>
      </c>
    </row>
    <row r="25" spans="1:36" x14ac:dyDescent="0.25">
      <c r="A25" s="140"/>
      <c r="B25" s="132"/>
      <c r="C25" s="134" t="s">
        <v>48</v>
      </c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129">
        <f t="shared" si="21"/>
        <v>0</v>
      </c>
      <c r="AJ25" s="9">
        <f t="shared" si="4"/>
        <v>0</v>
      </c>
    </row>
    <row r="26" spans="1:36" x14ac:dyDescent="0.25">
      <c r="A26" s="140"/>
      <c r="B26" s="1"/>
      <c r="C26" s="29" t="s">
        <v>215</v>
      </c>
      <c r="D26" s="11">
        <f t="shared" ref="D26:AJ26" si="23">IF(D25&gt;0,(D25-D24)/D25,0)</f>
        <v>0</v>
      </c>
      <c r="E26" s="11">
        <f t="shared" si="23"/>
        <v>0</v>
      </c>
      <c r="F26" s="11">
        <f t="shared" si="23"/>
        <v>0</v>
      </c>
      <c r="G26" s="11">
        <f t="shared" si="23"/>
        <v>0</v>
      </c>
      <c r="H26" s="11">
        <f t="shared" si="23"/>
        <v>0</v>
      </c>
      <c r="I26" s="11">
        <f t="shared" si="23"/>
        <v>0</v>
      </c>
      <c r="J26" s="11">
        <f t="shared" si="23"/>
        <v>0</v>
      </c>
      <c r="K26" s="11">
        <f t="shared" si="23"/>
        <v>0</v>
      </c>
      <c r="L26" s="11">
        <f t="shared" si="23"/>
        <v>0</v>
      </c>
      <c r="M26" s="11">
        <f t="shared" si="23"/>
        <v>0</v>
      </c>
      <c r="N26" s="11">
        <f t="shared" si="23"/>
        <v>0</v>
      </c>
      <c r="O26" s="11">
        <f t="shared" si="23"/>
        <v>0</v>
      </c>
      <c r="P26" s="11">
        <f t="shared" si="23"/>
        <v>0</v>
      </c>
      <c r="Q26" s="11">
        <f t="shared" si="23"/>
        <v>0</v>
      </c>
      <c r="R26" s="11">
        <f t="shared" si="23"/>
        <v>0</v>
      </c>
      <c r="S26" s="11">
        <f t="shared" si="23"/>
        <v>0</v>
      </c>
      <c r="T26" s="11">
        <f t="shared" si="23"/>
        <v>0</v>
      </c>
      <c r="U26" s="11">
        <f t="shared" si="23"/>
        <v>0</v>
      </c>
      <c r="V26" s="11">
        <f t="shared" si="23"/>
        <v>0</v>
      </c>
      <c r="W26" s="11">
        <f t="shared" si="23"/>
        <v>0</v>
      </c>
      <c r="X26" s="11">
        <f t="shared" si="23"/>
        <v>0</v>
      </c>
      <c r="Y26" s="11">
        <f t="shared" si="23"/>
        <v>0</v>
      </c>
      <c r="Z26" s="11">
        <f t="shared" si="23"/>
        <v>0</v>
      </c>
      <c r="AA26" s="11">
        <f t="shared" si="23"/>
        <v>0</v>
      </c>
      <c r="AB26" s="11">
        <f t="shared" si="23"/>
        <v>0</v>
      </c>
      <c r="AC26" s="11">
        <f t="shared" si="23"/>
        <v>0</v>
      </c>
      <c r="AD26" s="11">
        <f t="shared" si="23"/>
        <v>0</v>
      </c>
      <c r="AE26" s="11">
        <f t="shared" si="23"/>
        <v>0</v>
      </c>
      <c r="AF26" s="11">
        <f t="shared" si="23"/>
        <v>0</v>
      </c>
      <c r="AG26" s="11">
        <f t="shared" si="23"/>
        <v>0</v>
      </c>
      <c r="AH26" s="11">
        <f t="shared" si="23"/>
        <v>0</v>
      </c>
      <c r="AI26" s="130">
        <f t="shared" si="23"/>
        <v>0</v>
      </c>
      <c r="AJ26" s="11">
        <f t="shared" si="23"/>
        <v>0</v>
      </c>
    </row>
    <row r="27" spans="1:36" x14ac:dyDescent="0.25">
      <c r="A27" s="140"/>
      <c r="B27" s="131"/>
      <c r="C27" s="133" t="s">
        <v>48</v>
      </c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128">
        <f t="shared" ref="AI27:AI28" si="24">SUM(D27:AH27)</f>
        <v>0</v>
      </c>
      <c r="AJ27" s="5">
        <f t="shared" ref="AJ27" si="25">AI27/DAY(EOMONTH(B27,0))</f>
        <v>0</v>
      </c>
    </row>
    <row r="28" spans="1:36" x14ac:dyDescent="0.25">
      <c r="A28" s="140"/>
      <c r="B28" s="132"/>
      <c r="C28" s="134" t="s">
        <v>48</v>
      </c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129">
        <f t="shared" si="24"/>
        <v>0</v>
      </c>
      <c r="AJ28" s="9">
        <f t="shared" si="4"/>
        <v>0</v>
      </c>
    </row>
    <row r="29" spans="1:36" x14ac:dyDescent="0.25">
      <c r="A29" s="140"/>
      <c r="B29" s="1"/>
      <c r="C29" s="29" t="s">
        <v>215</v>
      </c>
      <c r="D29" s="11">
        <f t="shared" ref="D29:AJ29" si="26">IF(D28&gt;0,(D28-D27)/D28,0)</f>
        <v>0</v>
      </c>
      <c r="E29" s="11">
        <f t="shared" si="26"/>
        <v>0</v>
      </c>
      <c r="F29" s="11">
        <f t="shared" si="26"/>
        <v>0</v>
      </c>
      <c r="G29" s="11">
        <f t="shared" si="26"/>
        <v>0</v>
      </c>
      <c r="H29" s="11">
        <f t="shared" si="26"/>
        <v>0</v>
      </c>
      <c r="I29" s="11">
        <f t="shared" si="26"/>
        <v>0</v>
      </c>
      <c r="J29" s="11">
        <f t="shared" si="26"/>
        <v>0</v>
      </c>
      <c r="K29" s="11">
        <f t="shared" si="26"/>
        <v>0</v>
      </c>
      <c r="L29" s="11">
        <f t="shared" si="26"/>
        <v>0</v>
      </c>
      <c r="M29" s="11">
        <f t="shared" si="26"/>
        <v>0</v>
      </c>
      <c r="N29" s="11">
        <f t="shared" si="26"/>
        <v>0</v>
      </c>
      <c r="O29" s="11">
        <f t="shared" si="26"/>
        <v>0</v>
      </c>
      <c r="P29" s="11">
        <f t="shared" si="26"/>
        <v>0</v>
      </c>
      <c r="Q29" s="11">
        <f t="shared" si="26"/>
        <v>0</v>
      </c>
      <c r="R29" s="11">
        <f t="shared" si="26"/>
        <v>0</v>
      </c>
      <c r="S29" s="11">
        <f t="shared" si="26"/>
        <v>0</v>
      </c>
      <c r="T29" s="11">
        <f t="shared" si="26"/>
        <v>0</v>
      </c>
      <c r="U29" s="11">
        <f t="shared" si="26"/>
        <v>0</v>
      </c>
      <c r="V29" s="11">
        <f t="shared" si="26"/>
        <v>0</v>
      </c>
      <c r="W29" s="11">
        <f t="shared" si="26"/>
        <v>0</v>
      </c>
      <c r="X29" s="11">
        <f t="shared" si="26"/>
        <v>0</v>
      </c>
      <c r="Y29" s="11">
        <f t="shared" si="26"/>
        <v>0</v>
      </c>
      <c r="Z29" s="11">
        <f t="shared" si="26"/>
        <v>0</v>
      </c>
      <c r="AA29" s="11">
        <f t="shared" si="26"/>
        <v>0</v>
      </c>
      <c r="AB29" s="11">
        <f t="shared" si="26"/>
        <v>0</v>
      </c>
      <c r="AC29" s="11">
        <f t="shared" si="26"/>
        <v>0</v>
      </c>
      <c r="AD29" s="11">
        <f t="shared" si="26"/>
        <v>0</v>
      </c>
      <c r="AE29" s="11">
        <f t="shared" si="26"/>
        <v>0</v>
      </c>
      <c r="AF29" s="11">
        <f t="shared" si="26"/>
        <v>0</v>
      </c>
      <c r="AG29" s="11">
        <f t="shared" si="26"/>
        <v>0</v>
      </c>
      <c r="AH29" s="11">
        <f t="shared" si="26"/>
        <v>0</v>
      </c>
      <c r="AI29" s="130">
        <f t="shared" si="26"/>
        <v>0</v>
      </c>
      <c r="AJ29" s="11">
        <f t="shared" si="26"/>
        <v>0</v>
      </c>
    </row>
    <row r="30" spans="1:36" ht="19.5" customHeight="1" x14ac:dyDescent="0.25">
      <c r="A30" s="140"/>
      <c r="B30" s="131"/>
      <c r="C30" s="133" t="s">
        <v>48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128">
        <f t="shared" ref="AI30:AI31" si="27">SUM(D30:AH30)</f>
        <v>0</v>
      </c>
      <c r="AJ30" s="5">
        <f t="shared" ref="AJ30" si="28">AI30/DAY(EOMONTH(B30,0))</f>
        <v>0</v>
      </c>
    </row>
    <row r="31" spans="1:36" x14ac:dyDescent="0.25">
      <c r="A31" s="140"/>
      <c r="B31" s="132"/>
      <c r="C31" s="134" t="s">
        <v>48</v>
      </c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129">
        <f t="shared" si="27"/>
        <v>0</v>
      </c>
      <c r="AJ31" s="9">
        <f t="shared" si="4"/>
        <v>0</v>
      </c>
    </row>
    <row r="32" spans="1:36" x14ac:dyDescent="0.25">
      <c r="A32" s="140"/>
      <c r="B32" s="1"/>
      <c r="C32" s="29" t="s">
        <v>215</v>
      </c>
      <c r="D32" s="11">
        <f t="shared" ref="D32:AJ32" si="29">IF(D31&gt;0,(D31-D30)/D31,0)</f>
        <v>0</v>
      </c>
      <c r="E32" s="11">
        <f t="shared" si="29"/>
        <v>0</v>
      </c>
      <c r="F32" s="11">
        <f t="shared" si="29"/>
        <v>0</v>
      </c>
      <c r="G32" s="11">
        <f t="shared" si="29"/>
        <v>0</v>
      </c>
      <c r="H32" s="11">
        <f t="shared" si="29"/>
        <v>0</v>
      </c>
      <c r="I32" s="11">
        <f t="shared" si="29"/>
        <v>0</v>
      </c>
      <c r="J32" s="11">
        <f t="shared" si="29"/>
        <v>0</v>
      </c>
      <c r="K32" s="11">
        <f t="shared" si="29"/>
        <v>0</v>
      </c>
      <c r="L32" s="11">
        <f t="shared" si="29"/>
        <v>0</v>
      </c>
      <c r="M32" s="11">
        <f t="shared" si="29"/>
        <v>0</v>
      </c>
      <c r="N32" s="11">
        <f t="shared" si="29"/>
        <v>0</v>
      </c>
      <c r="O32" s="11">
        <f t="shared" si="29"/>
        <v>0</v>
      </c>
      <c r="P32" s="11">
        <f t="shared" si="29"/>
        <v>0</v>
      </c>
      <c r="Q32" s="11">
        <f t="shared" si="29"/>
        <v>0</v>
      </c>
      <c r="R32" s="11">
        <f t="shared" si="29"/>
        <v>0</v>
      </c>
      <c r="S32" s="11">
        <f t="shared" si="29"/>
        <v>0</v>
      </c>
      <c r="T32" s="11">
        <f t="shared" si="29"/>
        <v>0</v>
      </c>
      <c r="U32" s="11">
        <f t="shared" si="29"/>
        <v>0</v>
      </c>
      <c r="V32" s="11">
        <f t="shared" si="29"/>
        <v>0</v>
      </c>
      <c r="W32" s="11">
        <f t="shared" si="29"/>
        <v>0</v>
      </c>
      <c r="X32" s="11">
        <f t="shared" si="29"/>
        <v>0</v>
      </c>
      <c r="Y32" s="11">
        <f t="shared" si="29"/>
        <v>0</v>
      </c>
      <c r="Z32" s="11">
        <f t="shared" si="29"/>
        <v>0</v>
      </c>
      <c r="AA32" s="11">
        <f t="shared" si="29"/>
        <v>0</v>
      </c>
      <c r="AB32" s="11">
        <f t="shared" si="29"/>
        <v>0</v>
      </c>
      <c r="AC32" s="11">
        <f t="shared" si="29"/>
        <v>0</v>
      </c>
      <c r="AD32" s="11">
        <f t="shared" si="29"/>
        <v>0</v>
      </c>
      <c r="AE32" s="11">
        <f t="shared" si="29"/>
        <v>0</v>
      </c>
      <c r="AF32" s="11">
        <f t="shared" si="29"/>
        <v>0</v>
      </c>
      <c r="AG32" s="11">
        <f t="shared" si="29"/>
        <v>0</v>
      </c>
      <c r="AH32" s="11">
        <f t="shared" si="29"/>
        <v>0</v>
      </c>
      <c r="AI32" s="130">
        <f t="shared" si="29"/>
        <v>0</v>
      </c>
      <c r="AJ32" s="11">
        <f t="shared" si="29"/>
        <v>0</v>
      </c>
    </row>
    <row r="33" spans="1:36" x14ac:dyDescent="0.25">
      <c r="A33" s="140"/>
      <c r="B33" s="131"/>
      <c r="C33" s="133" t="s">
        <v>48</v>
      </c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128">
        <f t="shared" ref="AI33:AI34" si="30">SUM(D33:AH33)</f>
        <v>0</v>
      </c>
      <c r="AJ33" s="5">
        <f t="shared" ref="AJ33" si="31">AI33/DAY(EOMONTH(B33,0))</f>
        <v>0</v>
      </c>
    </row>
    <row r="34" spans="1:36" x14ac:dyDescent="0.25">
      <c r="A34" s="140"/>
      <c r="B34" s="132"/>
      <c r="C34" s="134" t="s">
        <v>48</v>
      </c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129">
        <f t="shared" si="30"/>
        <v>0</v>
      </c>
      <c r="AJ34" s="9">
        <f t="shared" si="4"/>
        <v>0</v>
      </c>
    </row>
    <row r="35" spans="1:36" x14ac:dyDescent="0.25">
      <c r="A35" s="140"/>
      <c r="B35" s="1"/>
      <c r="C35" s="29" t="s">
        <v>215</v>
      </c>
      <c r="D35" s="11">
        <f t="shared" ref="D35:AJ35" si="32">IF(D34&gt;0,(D34-D33)/D34,0)</f>
        <v>0</v>
      </c>
      <c r="E35" s="11">
        <f t="shared" si="32"/>
        <v>0</v>
      </c>
      <c r="F35" s="11">
        <f t="shared" si="32"/>
        <v>0</v>
      </c>
      <c r="G35" s="11">
        <f t="shared" si="32"/>
        <v>0</v>
      </c>
      <c r="H35" s="11">
        <f t="shared" si="32"/>
        <v>0</v>
      </c>
      <c r="I35" s="11">
        <f t="shared" si="32"/>
        <v>0</v>
      </c>
      <c r="J35" s="11">
        <f t="shared" si="32"/>
        <v>0</v>
      </c>
      <c r="K35" s="11">
        <f t="shared" si="32"/>
        <v>0</v>
      </c>
      <c r="L35" s="11">
        <f t="shared" si="32"/>
        <v>0</v>
      </c>
      <c r="M35" s="11">
        <f t="shared" si="32"/>
        <v>0</v>
      </c>
      <c r="N35" s="11">
        <f t="shared" si="32"/>
        <v>0</v>
      </c>
      <c r="O35" s="11">
        <f t="shared" si="32"/>
        <v>0</v>
      </c>
      <c r="P35" s="11">
        <f t="shared" si="32"/>
        <v>0</v>
      </c>
      <c r="Q35" s="11">
        <f t="shared" si="32"/>
        <v>0</v>
      </c>
      <c r="R35" s="11">
        <f t="shared" si="32"/>
        <v>0</v>
      </c>
      <c r="S35" s="11">
        <f t="shared" si="32"/>
        <v>0</v>
      </c>
      <c r="T35" s="11">
        <f t="shared" si="32"/>
        <v>0</v>
      </c>
      <c r="U35" s="11">
        <f t="shared" si="32"/>
        <v>0</v>
      </c>
      <c r="V35" s="11">
        <f t="shared" si="32"/>
        <v>0</v>
      </c>
      <c r="W35" s="11">
        <f t="shared" si="32"/>
        <v>0</v>
      </c>
      <c r="X35" s="11">
        <f t="shared" si="32"/>
        <v>0</v>
      </c>
      <c r="Y35" s="11">
        <f t="shared" si="32"/>
        <v>0</v>
      </c>
      <c r="Z35" s="11">
        <f t="shared" si="32"/>
        <v>0</v>
      </c>
      <c r="AA35" s="11">
        <f t="shared" si="32"/>
        <v>0</v>
      </c>
      <c r="AB35" s="11">
        <f t="shared" si="32"/>
        <v>0</v>
      </c>
      <c r="AC35" s="11">
        <f t="shared" si="32"/>
        <v>0</v>
      </c>
      <c r="AD35" s="11">
        <f t="shared" si="32"/>
        <v>0</v>
      </c>
      <c r="AE35" s="11">
        <f t="shared" si="32"/>
        <v>0</v>
      </c>
      <c r="AF35" s="11">
        <f t="shared" si="32"/>
        <v>0</v>
      </c>
      <c r="AG35" s="11">
        <f t="shared" si="32"/>
        <v>0</v>
      </c>
      <c r="AH35" s="11">
        <f t="shared" si="32"/>
        <v>0</v>
      </c>
      <c r="AI35" s="130">
        <f t="shared" si="32"/>
        <v>0</v>
      </c>
      <c r="AJ35" s="11">
        <f t="shared" si="32"/>
        <v>0</v>
      </c>
    </row>
    <row r="36" spans="1:36" x14ac:dyDescent="0.25">
      <c r="A36" s="140"/>
      <c r="B36" s="131"/>
      <c r="C36" s="133" t="s">
        <v>48</v>
      </c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128">
        <f t="shared" ref="AI36:AI37" si="33">SUM(D36:AH36)</f>
        <v>0</v>
      </c>
      <c r="AJ36" s="5">
        <f t="shared" ref="AJ36" si="34">AI36/DAY(EOMONTH(B36,0))</f>
        <v>0</v>
      </c>
    </row>
    <row r="37" spans="1:36" x14ac:dyDescent="0.25">
      <c r="A37" s="140"/>
      <c r="B37" s="132"/>
      <c r="C37" s="134" t="s">
        <v>48</v>
      </c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129">
        <f t="shared" si="33"/>
        <v>0</v>
      </c>
      <c r="AJ37" s="9">
        <f t="shared" si="4"/>
        <v>0</v>
      </c>
    </row>
    <row r="38" spans="1:36" x14ac:dyDescent="0.25">
      <c r="A38" s="140"/>
      <c r="B38" s="1"/>
      <c r="C38" s="29" t="s">
        <v>215</v>
      </c>
      <c r="D38" s="11">
        <f t="shared" ref="D38:AJ38" si="35">IF(D37&gt;0,(D37-D36)/D37,0)</f>
        <v>0</v>
      </c>
      <c r="E38" s="11">
        <f t="shared" si="35"/>
        <v>0</v>
      </c>
      <c r="F38" s="11">
        <f t="shared" si="35"/>
        <v>0</v>
      </c>
      <c r="G38" s="11">
        <f t="shared" si="35"/>
        <v>0</v>
      </c>
      <c r="H38" s="11">
        <f t="shared" si="35"/>
        <v>0</v>
      </c>
      <c r="I38" s="11">
        <f t="shared" si="35"/>
        <v>0</v>
      </c>
      <c r="J38" s="11">
        <f t="shared" si="35"/>
        <v>0</v>
      </c>
      <c r="K38" s="11">
        <f t="shared" si="35"/>
        <v>0</v>
      </c>
      <c r="L38" s="11">
        <f t="shared" si="35"/>
        <v>0</v>
      </c>
      <c r="M38" s="11">
        <f t="shared" si="35"/>
        <v>0</v>
      </c>
      <c r="N38" s="11">
        <f t="shared" si="35"/>
        <v>0</v>
      </c>
      <c r="O38" s="11">
        <f t="shared" si="35"/>
        <v>0</v>
      </c>
      <c r="P38" s="11">
        <f t="shared" si="35"/>
        <v>0</v>
      </c>
      <c r="Q38" s="11">
        <f t="shared" si="35"/>
        <v>0</v>
      </c>
      <c r="R38" s="11">
        <f t="shared" si="35"/>
        <v>0</v>
      </c>
      <c r="S38" s="11">
        <f t="shared" si="35"/>
        <v>0</v>
      </c>
      <c r="T38" s="11">
        <f t="shared" si="35"/>
        <v>0</v>
      </c>
      <c r="U38" s="11">
        <f t="shared" si="35"/>
        <v>0</v>
      </c>
      <c r="V38" s="11">
        <f t="shared" si="35"/>
        <v>0</v>
      </c>
      <c r="W38" s="11">
        <f t="shared" si="35"/>
        <v>0</v>
      </c>
      <c r="X38" s="11">
        <f t="shared" si="35"/>
        <v>0</v>
      </c>
      <c r="Y38" s="11">
        <f t="shared" si="35"/>
        <v>0</v>
      </c>
      <c r="Z38" s="11">
        <f t="shared" si="35"/>
        <v>0</v>
      </c>
      <c r="AA38" s="11">
        <f t="shared" si="35"/>
        <v>0</v>
      </c>
      <c r="AB38" s="11">
        <f t="shared" si="35"/>
        <v>0</v>
      </c>
      <c r="AC38" s="11">
        <f t="shared" si="35"/>
        <v>0</v>
      </c>
      <c r="AD38" s="11">
        <f t="shared" si="35"/>
        <v>0</v>
      </c>
      <c r="AE38" s="11">
        <f t="shared" si="35"/>
        <v>0</v>
      </c>
      <c r="AF38" s="11">
        <f t="shared" si="35"/>
        <v>0</v>
      </c>
      <c r="AG38" s="11">
        <f t="shared" si="35"/>
        <v>0</v>
      </c>
      <c r="AH38" s="11">
        <f t="shared" si="35"/>
        <v>0</v>
      </c>
      <c r="AI38" s="130">
        <f t="shared" si="35"/>
        <v>0</v>
      </c>
      <c r="AJ38" s="11">
        <f t="shared" si="35"/>
        <v>0</v>
      </c>
    </row>
    <row r="39" spans="1:36" x14ac:dyDescent="0.25">
      <c r="A39" s="140"/>
      <c r="B39" s="131"/>
      <c r="C39" s="133" t="s">
        <v>48</v>
      </c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128">
        <f t="shared" ref="AI39:AI40" si="36">SUM(D39:AH39)</f>
        <v>0</v>
      </c>
      <c r="AJ39" s="5">
        <f t="shared" ref="AJ39" si="37">AI39/DAY(EOMONTH(B39,0))</f>
        <v>0</v>
      </c>
    </row>
    <row r="40" spans="1:36" x14ac:dyDescent="0.25">
      <c r="A40" s="140"/>
      <c r="B40" s="132"/>
      <c r="C40" s="134" t="s">
        <v>48</v>
      </c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129">
        <f t="shared" si="36"/>
        <v>0</v>
      </c>
      <c r="AJ40" s="9">
        <f t="shared" si="4"/>
        <v>0</v>
      </c>
    </row>
    <row r="41" spans="1:36" x14ac:dyDescent="0.25">
      <c r="A41" s="140"/>
      <c r="B41" s="1"/>
      <c r="C41" s="29" t="s">
        <v>215</v>
      </c>
      <c r="D41" s="11">
        <f t="shared" ref="D41:AJ41" si="38">IF(D40&gt;0,(D40-D39)/D40,0)</f>
        <v>0</v>
      </c>
      <c r="E41" s="11">
        <f t="shared" si="38"/>
        <v>0</v>
      </c>
      <c r="F41" s="11">
        <f t="shared" si="38"/>
        <v>0</v>
      </c>
      <c r="G41" s="11">
        <f t="shared" si="38"/>
        <v>0</v>
      </c>
      <c r="H41" s="11">
        <f t="shared" si="38"/>
        <v>0</v>
      </c>
      <c r="I41" s="11">
        <f t="shared" si="38"/>
        <v>0</v>
      </c>
      <c r="J41" s="11">
        <f t="shared" si="38"/>
        <v>0</v>
      </c>
      <c r="K41" s="11">
        <f t="shared" si="38"/>
        <v>0</v>
      </c>
      <c r="L41" s="11">
        <f t="shared" si="38"/>
        <v>0</v>
      </c>
      <c r="M41" s="11">
        <f t="shared" si="38"/>
        <v>0</v>
      </c>
      <c r="N41" s="11">
        <f t="shared" si="38"/>
        <v>0</v>
      </c>
      <c r="O41" s="11">
        <f t="shared" si="38"/>
        <v>0</v>
      </c>
      <c r="P41" s="11">
        <f t="shared" si="38"/>
        <v>0</v>
      </c>
      <c r="Q41" s="11">
        <f t="shared" si="38"/>
        <v>0</v>
      </c>
      <c r="R41" s="11">
        <f t="shared" si="38"/>
        <v>0</v>
      </c>
      <c r="S41" s="11">
        <f t="shared" si="38"/>
        <v>0</v>
      </c>
      <c r="T41" s="11">
        <f t="shared" si="38"/>
        <v>0</v>
      </c>
      <c r="U41" s="11">
        <f t="shared" si="38"/>
        <v>0</v>
      </c>
      <c r="V41" s="11">
        <f t="shared" si="38"/>
        <v>0</v>
      </c>
      <c r="W41" s="11">
        <f t="shared" si="38"/>
        <v>0</v>
      </c>
      <c r="X41" s="11">
        <f t="shared" si="38"/>
        <v>0</v>
      </c>
      <c r="Y41" s="11">
        <f t="shared" si="38"/>
        <v>0</v>
      </c>
      <c r="Z41" s="11">
        <f t="shared" si="38"/>
        <v>0</v>
      </c>
      <c r="AA41" s="11">
        <f t="shared" si="38"/>
        <v>0</v>
      </c>
      <c r="AB41" s="11">
        <f t="shared" si="38"/>
        <v>0</v>
      </c>
      <c r="AC41" s="11">
        <f t="shared" si="38"/>
        <v>0</v>
      </c>
      <c r="AD41" s="11">
        <f t="shared" si="38"/>
        <v>0</v>
      </c>
      <c r="AE41" s="11">
        <f t="shared" si="38"/>
        <v>0</v>
      </c>
      <c r="AF41" s="11">
        <f t="shared" si="38"/>
        <v>0</v>
      </c>
      <c r="AG41" s="11">
        <f t="shared" si="38"/>
        <v>0</v>
      </c>
      <c r="AH41" s="11">
        <f t="shared" si="38"/>
        <v>0</v>
      </c>
      <c r="AI41" s="130">
        <f t="shared" si="38"/>
        <v>0</v>
      </c>
      <c r="AJ41" s="11">
        <f t="shared" si="38"/>
        <v>0</v>
      </c>
    </row>
    <row r="42" spans="1:36" x14ac:dyDescent="0.25">
      <c r="A42" s="140"/>
      <c r="B42" s="131"/>
      <c r="C42" s="133" t="s">
        <v>48</v>
      </c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128">
        <f t="shared" ref="AI42:AI43" si="39">SUM(D42:AH42)</f>
        <v>0</v>
      </c>
      <c r="AJ42" s="5">
        <f t="shared" ref="AJ42" si="40">AI42/DAY(EOMONTH(B42,0))</f>
        <v>0</v>
      </c>
    </row>
    <row r="43" spans="1:36" x14ac:dyDescent="0.25">
      <c r="A43" s="140"/>
      <c r="B43" s="132"/>
      <c r="C43" s="134" t="s">
        <v>48</v>
      </c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129">
        <f t="shared" si="39"/>
        <v>0</v>
      </c>
      <c r="AJ43" s="9">
        <f t="shared" si="4"/>
        <v>0</v>
      </c>
    </row>
    <row r="44" spans="1:36" x14ac:dyDescent="0.25">
      <c r="A44" s="140"/>
      <c r="B44" s="1"/>
      <c r="C44" s="29" t="s">
        <v>215</v>
      </c>
      <c r="D44" s="11">
        <f t="shared" ref="D44:AJ44" si="41">IF(D43&gt;0,(D43-D42)/D43,0)</f>
        <v>0</v>
      </c>
      <c r="E44" s="11">
        <f t="shared" si="41"/>
        <v>0</v>
      </c>
      <c r="F44" s="11">
        <f t="shared" si="41"/>
        <v>0</v>
      </c>
      <c r="G44" s="11">
        <f t="shared" si="41"/>
        <v>0</v>
      </c>
      <c r="H44" s="11">
        <f t="shared" si="41"/>
        <v>0</v>
      </c>
      <c r="I44" s="11">
        <f t="shared" si="41"/>
        <v>0</v>
      </c>
      <c r="J44" s="11">
        <f t="shared" si="41"/>
        <v>0</v>
      </c>
      <c r="K44" s="11">
        <f t="shared" si="41"/>
        <v>0</v>
      </c>
      <c r="L44" s="11">
        <f t="shared" si="41"/>
        <v>0</v>
      </c>
      <c r="M44" s="11">
        <f t="shared" si="41"/>
        <v>0</v>
      </c>
      <c r="N44" s="11">
        <f t="shared" si="41"/>
        <v>0</v>
      </c>
      <c r="O44" s="11">
        <f t="shared" si="41"/>
        <v>0</v>
      </c>
      <c r="P44" s="11">
        <f t="shared" si="41"/>
        <v>0</v>
      </c>
      <c r="Q44" s="11">
        <f t="shared" si="41"/>
        <v>0</v>
      </c>
      <c r="R44" s="11">
        <f t="shared" si="41"/>
        <v>0</v>
      </c>
      <c r="S44" s="11">
        <f t="shared" si="41"/>
        <v>0</v>
      </c>
      <c r="T44" s="11">
        <f t="shared" si="41"/>
        <v>0</v>
      </c>
      <c r="U44" s="11">
        <f t="shared" si="41"/>
        <v>0</v>
      </c>
      <c r="V44" s="11">
        <f t="shared" si="41"/>
        <v>0</v>
      </c>
      <c r="W44" s="11">
        <f t="shared" si="41"/>
        <v>0</v>
      </c>
      <c r="X44" s="11">
        <f t="shared" si="41"/>
        <v>0</v>
      </c>
      <c r="Y44" s="11">
        <f t="shared" si="41"/>
        <v>0</v>
      </c>
      <c r="Z44" s="11">
        <f t="shared" si="41"/>
        <v>0</v>
      </c>
      <c r="AA44" s="11">
        <f t="shared" si="41"/>
        <v>0</v>
      </c>
      <c r="AB44" s="11">
        <f t="shared" si="41"/>
        <v>0</v>
      </c>
      <c r="AC44" s="11">
        <f t="shared" si="41"/>
        <v>0</v>
      </c>
      <c r="AD44" s="11">
        <f t="shared" si="41"/>
        <v>0</v>
      </c>
      <c r="AE44" s="11">
        <f t="shared" si="41"/>
        <v>0</v>
      </c>
      <c r="AF44" s="11">
        <f t="shared" si="41"/>
        <v>0</v>
      </c>
      <c r="AG44" s="11">
        <f t="shared" si="41"/>
        <v>0</v>
      </c>
      <c r="AH44" s="11">
        <f t="shared" si="41"/>
        <v>0</v>
      </c>
      <c r="AI44" s="130">
        <f t="shared" si="41"/>
        <v>0</v>
      </c>
      <c r="AJ44" s="11">
        <f t="shared" si="41"/>
        <v>0</v>
      </c>
    </row>
    <row r="45" spans="1:36" x14ac:dyDescent="0.25">
      <c r="A45" s="140"/>
      <c r="B45" s="131"/>
      <c r="C45" s="133" t="s">
        <v>48</v>
      </c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128">
        <f t="shared" ref="AI45:AI46" si="42">SUM(D45:AH45)</f>
        <v>0</v>
      </c>
      <c r="AJ45" s="5">
        <f t="shared" ref="AJ45" si="43">AI45/DAY(EOMONTH(B45,0))</f>
        <v>0</v>
      </c>
    </row>
    <row r="46" spans="1:36" x14ac:dyDescent="0.25">
      <c r="A46" s="140"/>
      <c r="B46" s="132"/>
      <c r="C46" s="134" t="s">
        <v>48</v>
      </c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129">
        <f t="shared" si="42"/>
        <v>0</v>
      </c>
      <c r="AJ46" s="9">
        <f t="shared" ref="AJ46:AJ82" si="44">AI46/DAY(EOMONTH(B46,0))</f>
        <v>0</v>
      </c>
    </row>
    <row r="47" spans="1:36" x14ac:dyDescent="0.25">
      <c r="A47" s="140"/>
      <c r="B47" s="1"/>
      <c r="C47" s="29" t="s">
        <v>215</v>
      </c>
      <c r="D47" s="11">
        <f t="shared" ref="D47:AJ47" si="45">IF(D46&gt;0,(D46-D45)/D46,0)</f>
        <v>0</v>
      </c>
      <c r="E47" s="11">
        <f t="shared" si="45"/>
        <v>0</v>
      </c>
      <c r="F47" s="11">
        <f t="shared" si="45"/>
        <v>0</v>
      </c>
      <c r="G47" s="11">
        <f t="shared" si="45"/>
        <v>0</v>
      </c>
      <c r="H47" s="11">
        <f t="shared" si="45"/>
        <v>0</v>
      </c>
      <c r="I47" s="11">
        <f t="shared" si="45"/>
        <v>0</v>
      </c>
      <c r="J47" s="11">
        <f t="shared" si="45"/>
        <v>0</v>
      </c>
      <c r="K47" s="11">
        <f t="shared" si="45"/>
        <v>0</v>
      </c>
      <c r="L47" s="11">
        <f t="shared" si="45"/>
        <v>0</v>
      </c>
      <c r="M47" s="11">
        <f t="shared" si="45"/>
        <v>0</v>
      </c>
      <c r="N47" s="11">
        <f t="shared" si="45"/>
        <v>0</v>
      </c>
      <c r="O47" s="11">
        <f t="shared" si="45"/>
        <v>0</v>
      </c>
      <c r="P47" s="11">
        <f t="shared" si="45"/>
        <v>0</v>
      </c>
      <c r="Q47" s="11">
        <f t="shared" si="45"/>
        <v>0</v>
      </c>
      <c r="R47" s="11">
        <f t="shared" si="45"/>
        <v>0</v>
      </c>
      <c r="S47" s="11">
        <f t="shared" si="45"/>
        <v>0</v>
      </c>
      <c r="T47" s="11">
        <f t="shared" si="45"/>
        <v>0</v>
      </c>
      <c r="U47" s="11">
        <f t="shared" si="45"/>
        <v>0</v>
      </c>
      <c r="V47" s="11">
        <f t="shared" si="45"/>
        <v>0</v>
      </c>
      <c r="W47" s="11">
        <f t="shared" si="45"/>
        <v>0</v>
      </c>
      <c r="X47" s="11">
        <f t="shared" si="45"/>
        <v>0</v>
      </c>
      <c r="Y47" s="11">
        <f t="shared" si="45"/>
        <v>0</v>
      </c>
      <c r="Z47" s="11">
        <f t="shared" si="45"/>
        <v>0</v>
      </c>
      <c r="AA47" s="11">
        <f t="shared" si="45"/>
        <v>0</v>
      </c>
      <c r="AB47" s="11">
        <f t="shared" si="45"/>
        <v>0</v>
      </c>
      <c r="AC47" s="11">
        <f t="shared" si="45"/>
        <v>0</v>
      </c>
      <c r="AD47" s="11">
        <f t="shared" si="45"/>
        <v>0</v>
      </c>
      <c r="AE47" s="11">
        <f t="shared" si="45"/>
        <v>0</v>
      </c>
      <c r="AF47" s="11">
        <f t="shared" si="45"/>
        <v>0</v>
      </c>
      <c r="AG47" s="11">
        <f t="shared" si="45"/>
        <v>0</v>
      </c>
      <c r="AH47" s="11">
        <f t="shared" si="45"/>
        <v>0</v>
      </c>
      <c r="AI47" s="130">
        <f t="shared" si="45"/>
        <v>0</v>
      </c>
      <c r="AJ47" s="11">
        <f t="shared" si="45"/>
        <v>0</v>
      </c>
    </row>
    <row r="48" spans="1:36" x14ac:dyDescent="0.25">
      <c r="A48" s="140"/>
      <c r="B48" s="131"/>
      <c r="C48" s="133" t="s">
        <v>48</v>
      </c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128">
        <f t="shared" ref="AI48:AI49" si="46">SUM(D48:AH48)</f>
        <v>0</v>
      </c>
      <c r="AJ48" s="5">
        <f t="shared" ref="AJ48" si="47">AI48/DAY(EOMONTH(B48,0))</f>
        <v>0</v>
      </c>
    </row>
    <row r="49" spans="1:36" x14ac:dyDescent="0.25">
      <c r="A49" s="140"/>
      <c r="B49" s="132"/>
      <c r="C49" s="134" t="s">
        <v>48</v>
      </c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129">
        <f t="shared" si="46"/>
        <v>0</v>
      </c>
      <c r="AJ49" s="9">
        <f t="shared" si="44"/>
        <v>0</v>
      </c>
    </row>
    <row r="50" spans="1:36" x14ac:dyDescent="0.25">
      <c r="A50" s="140"/>
      <c r="B50" s="1"/>
      <c r="C50" s="29" t="s">
        <v>215</v>
      </c>
      <c r="D50" s="11">
        <f t="shared" ref="D50:AJ50" si="48">IF(D49&gt;0,(D49-D48)/D49,0)</f>
        <v>0</v>
      </c>
      <c r="E50" s="11">
        <f t="shared" si="48"/>
        <v>0</v>
      </c>
      <c r="F50" s="11">
        <f t="shared" si="48"/>
        <v>0</v>
      </c>
      <c r="G50" s="11">
        <f t="shared" si="48"/>
        <v>0</v>
      </c>
      <c r="H50" s="11">
        <f t="shared" si="48"/>
        <v>0</v>
      </c>
      <c r="I50" s="11">
        <f t="shared" si="48"/>
        <v>0</v>
      </c>
      <c r="J50" s="11">
        <f t="shared" si="48"/>
        <v>0</v>
      </c>
      <c r="K50" s="11">
        <f t="shared" si="48"/>
        <v>0</v>
      </c>
      <c r="L50" s="11">
        <f t="shared" si="48"/>
        <v>0</v>
      </c>
      <c r="M50" s="11">
        <f t="shared" si="48"/>
        <v>0</v>
      </c>
      <c r="N50" s="11">
        <f t="shared" si="48"/>
        <v>0</v>
      </c>
      <c r="O50" s="11">
        <f t="shared" si="48"/>
        <v>0</v>
      </c>
      <c r="P50" s="11">
        <f t="shared" si="48"/>
        <v>0</v>
      </c>
      <c r="Q50" s="11">
        <f t="shared" si="48"/>
        <v>0</v>
      </c>
      <c r="R50" s="11">
        <f t="shared" si="48"/>
        <v>0</v>
      </c>
      <c r="S50" s="11">
        <f t="shared" si="48"/>
        <v>0</v>
      </c>
      <c r="T50" s="11">
        <f t="shared" si="48"/>
        <v>0</v>
      </c>
      <c r="U50" s="11">
        <f t="shared" si="48"/>
        <v>0</v>
      </c>
      <c r="V50" s="11">
        <f t="shared" si="48"/>
        <v>0</v>
      </c>
      <c r="W50" s="11">
        <f t="shared" si="48"/>
        <v>0</v>
      </c>
      <c r="X50" s="11">
        <f t="shared" si="48"/>
        <v>0</v>
      </c>
      <c r="Y50" s="11">
        <f t="shared" si="48"/>
        <v>0</v>
      </c>
      <c r="Z50" s="11">
        <f t="shared" si="48"/>
        <v>0</v>
      </c>
      <c r="AA50" s="11">
        <f t="shared" si="48"/>
        <v>0</v>
      </c>
      <c r="AB50" s="11">
        <f t="shared" si="48"/>
        <v>0</v>
      </c>
      <c r="AC50" s="11">
        <f t="shared" si="48"/>
        <v>0</v>
      </c>
      <c r="AD50" s="11">
        <f t="shared" si="48"/>
        <v>0</v>
      </c>
      <c r="AE50" s="11">
        <f t="shared" si="48"/>
        <v>0</v>
      </c>
      <c r="AF50" s="11">
        <f t="shared" si="48"/>
        <v>0</v>
      </c>
      <c r="AG50" s="11">
        <f t="shared" si="48"/>
        <v>0</v>
      </c>
      <c r="AH50" s="11">
        <f t="shared" si="48"/>
        <v>0</v>
      </c>
      <c r="AI50" s="130">
        <f t="shared" si="48"/>
        <v>0</v>
      </c>
      <c r="AJ50" s="11">
        <f t="shared" si="48"/>
        <v>0</v>
      </c>
    </row>
    <row r="51" spans="1:36" x14ac:dyDescent="0.25">
      <c r="A51" s="140"/>
      <c r="B51" s="131"/>
      <c r="C51" s="133" t="s">
        <v>48</v>
      </c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128">
        <f t="shared" ref="AI51:AI52" si="49">SUM(D51:AH51)</f>
        <v>0</v>
      </c>
      <c r="AJ51" s="5">
        <f t="shared" ref="AJ51" si="50">AI51/DAY(EOMONTH(B51,0))</f>
        <v>0</v>
      </c>
    </row>
    <row r="52" spans="1:36" x14ac:dyDescent="0.25">
      <c r="A52" s="140"/>
      <c r="B52" s="132"/>
      <c r="C52" s="134" t="s">
        <v>48</v>
      </c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129">
        <f t="shared" si="49"/>
        <v>0</v>
      </c>
      <c r="AJ52" s="9">
        <f t="shared" si="44"/>
        <v>0</v>
      </c>
    </row>
    <row r="53" spans="1:36" x14ac:dyDescent="0.25">
      <c r="A53" s="140"/>
      <c r="B53" s="1"/>
      <c r="C53" s="29" t="s">
        <v>215</v>
      </c>
      <c r="D53" s="11">
        <f t="shared" ref="D53:AJ53" si="51">IF(D52&gt;0,(D52-D51)/D52,0)</f>
        <v>0</v>
      </c>
      <c r="E53" s="11">
        <f t="shared" si="51"/>
        <v>0</v>
      </c>
      <c r="F53" s="11">
        <f t="shared" si="51"/>
        <v>0</v>
      </c>
      <c r="G53" s="11">
        <f t="shared" si="51"/>
        <v>0</v>
      </c>
      <c r="H53" s="11">
        <f t="shared" si="51"/>
        <v>0</v>
      </c>
      <c r="I53" s="11">
        <f t="shared" si="51"/>
        <v>0</v>
      </c>
      <c r="J53" s="11">
        <f t="shared" si="51"/>
        <v>0</v>
      </c>
      <c r="K53" s="11">
        <f t="shared" si="51"/>
        <v>0</v>
      </c>
      <c r="L53" s="11">
        <f t="shared" si="51"/>
        <v>0</v>
      </c>
      <c r="M53" s="11">
        <f t="shared" si="51"/>
        <v>0</v>
      </c>
      <c r="N53" s="11">
        <f t="shared" si="51"/>
        <v>0</v>
      </c>
      <c r="O53" s="11">
        <f t="shared" si="51"/>
        <v>0</v>
      </c>
      <c r="P53" s="11">
        <f t="shared" si="51"/>
        <v>0</v>
      </c>
      <c r="Q53" s="11">
        <f t="shared" si="51"/>
        <v>0</v>
      </c>
      <c r="R53" s="11">
        <f t="shared" si="51"/>
        <v>0</v>
      </c>
      <c r="S53" s="11">
        <f t="shared" si="51"/>
        <v>0</v>
      </c>
      <c r="T53" s="11">
        <f t="shared" si="51"/>
        <v>0</v>
      </c>
      <c r="U53" s="11">
        <f t="shared" si="51"/>
        <v>0</v>
      </c>
      <c r="V53" s="11">
        <f t="shared" si="51"/>
        <v>0</v>
      </c>
      <c r="W53" s="11">
        <f t="shared" si="51"/>
        <v>0</v>
      </c>
      <c r="X53" s="11">
        <f t="shared" si="51"/>
        <v>0</v>
      </c>
      <c r="Y53" s="11">
        <f t="shared" si="51"/>
        <v>0</v>
      </c>
      <c r="Z53" s="11">
        <f t="shared" si="51"/>
        <v>0</v>
      </c>
      <c r="AA53" s="11">
        <f t="shared" si="51"/>
        <v>0</v>
      </c>
      <c r="AB53" s="11">
        <f t="shared" si="51"/>
        <v>0</v>
      </c>
      <c r="AC53" s="11">
        <f t="shared" si="51"/>
        <v>0</v>
      </c>
      <c r="AD53" s="11">
        <f t="shared" si="51"/>
        <v>0</v>
      </c>
      <c r="AE53" s="11">
        <f t="shared" si="51"/>
        <v>0</v>
      </c>
      <c r="AF53" s="11">
        <f t="shared" si="51"/>
        <v>0</v>
      </c>
      <c r="AG53" s="11">
        <f t="shared" si="51"/>
        <v>0</v>
      </c>
      <c r="AH53" s="11">
        <f t="shared" si="51"/>
        <v>0</v>
      </c>
      <c r="AI53" s="130">
        <f t="shared" si="51"/>
        <v>0</v>
      </c>
      <c r="AJ53" s="11">
        <f t="shared" si="51"/>
        <v>0</v>
      </c>
    </row>
    <row r="54" spans="1:36" x14ac:dyDescent="0.25">
      <c r="A54" s="140"/>
      <c r="B54" s="131"/>
      <c r="C54" s="133" t="s">
        <v>48</v>
      </c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128">
        <f t="shared" ref="AI54:AI55" si="52">SUM(D54:AH54)</f>
        <v>0</v>
      </c>
      <c r="AJ54" s="5">
        <f t="shared" ref="AJ54" si="53">AI54/DAY(EOMONTH(B54,0))</f>
        <v>0</v>
      </c>
    </row>
    <row r="55" spans="1:36" x14ac:dyDescent="0.25">
      <c r="A55" s="140"/>
      <c r="B55" s="132"/>
      <c r="C55" s="134" t="s">
        <v>48</v>
      </c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129">
        <f t="shared" si="52"/>
        <v>0</v>
      </c>
      <c r="AJ55" s="9">
        <f t="shared" si="44"/>
        <v>0</v>
      </c>
    </row>
    <row r="56" spans="1:36" x14ac:dyDescent="0.25">
      <c r="A56" s="140"/>
      <c r="B56" s="1"/>
      <c r="C56" s="29" t="s">
        <v>215</v>
      </c>
      <c r="D56" s="11">
        <f t="shared" ref="D56:AJ56" si="54">IF(D55&gt;0,(D55-D54)/D55,0)</f>
        <v>0</v>
      </c>
      <c r="E56" s="11">
        <f t="shared" si="54"/>
        <v>0</v>
      </c>
      <c r="F56" s="11">
        <f t="shared" si="54"/>
        <v>0</v>
      </c>
      <c r="G56" s="11">
        <f t="shared" si="54"/>
        <v>0</v>
      </c>
      <c r="H56" s="11">
        <f t="shared" si="54"/>
        <v>0</v>
      </c>
      <c r="I56" s="11">
        <f t="shared" si="54"/>
        <v>0</v>
      </c>
      <c r="J56" s="11">
        <f t="shared" si="54"/>
        <v>0</v>
      </c>
      <c r="K56" s="11">
        <f t="shared" si="54"/>
        <v>0</v>
      </c>
      <c r="L56" s="11">
        <f t="shared" si="54"/>
        <v>0</v>
      </c>
      <c r="M56" s="11">
        <f t="shared" si="54"/>
        <v>0</v>
      </c>
      <c r="N56" s="11">
        <f t="shared" si="54"/>
        <v>0</v>
      </c>
      <c r="O56" s="11">
        <f t="shared" si="54"/>
        <v>0</v>
      </c>
      <c r="P56" s="11">
        <f t="shared" si="54"/>
        <v>0</v>
      </c>
      <c r="Q56" s="11">
        <f t="shared" si="54"/>
        <v>0</v>
      </c>
      <c r="R56" s="11">
        <f t="shared" si="54"/>
        <v>0</v>
      </c>
      <c r="S56" s="11">
        <f t="shared" si="54"/>
        <v>0</v>
      </c>
      <c r="T56" s="11">
        <f t="shared" si="54"/>
        <v>0</v>
      </c>
      <c r="U56" s="11">
        <f t="shared" si="54"/>
        <v>0</v>
      </c>
      <c r="V56" s="11">
        <f t="shared" si="54"/>
        <v>0</v>
      </c>
      <c r="W56" s="11">
        <f t="shared" si="54"/>
        <v>0</v>
      </c>
      <c r="X56" s="11">
        <f t="shared" si="54"/>
        <v>0</v>
      </c>
      <c r="Y56" s="11">
        <f t="shared" si="54"/>
        <v>0</v>
      </c>
      <c r="Z56" s="11">
        <f t="shared" si="54"/>
        <v>0</v>
      </c>
      <c r="AA56" s="11">
        <f t="shared" si="54"/>
        <v>0</v>
      </c>
      <c r="AB56" s="11">
        <f t="shared" si="54"/>
        <v>0</v>
      </c>
      <c r="AC56" s="11">
        <f t="shared" si="54"/>
        <v>0</v>
      </c>
      <c r="AD56" s="11">
        <f t="shared" si="54"/>
        <v>0</v>
      </c>
      <c r="AE56" s="11">
        <f t="shared" si="54"/>
        <v>0</v>
      </c>
      <c r="AF56" s="11">
        <f t="shared" si="54"/>
        <v>0</v>
      </c>
      <c r="AG56" s="11">
        <f t="shared" si="54"/>
        <v>0</v>
      </c>
      <c r="AH56" s="11">
        <f t="shared" si="54"/>
        <v>0</v>
      </c>
      <c r="AI56" s="130">
        <f t="shared" si="54"/>
        <v>0</v>
      </c>
      <c r="AJ56" s="11">
        <f t="shared" si="54"/>
        <v>0</v>
      </c>
    </row>
    <row r="57" spans="1:36" x14ac:dyDescent="0.25">
      <c r="A57" s="140"/>
      <c r="B57" s="131"/>
      <c r="C57" s="133" t="s">
        <v>48</v>
      </c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128">
        <f t="shared" ref="AI57:AI58" si="55">SUM(D57:AH57)</f>
        <v>0</v>
      </c>
      <c r="AJ57" s="5">
        <f t="shared" ref="AJ57" si="56">AI57/DAY(EOMONTH(B57,0))</f>
        <v>0</v>
      </c>
    </row>
    <row r="58" spans="1:36" x14ac:dyDescent="0.25">
      <c r="A58" s="140"/>
      <c r="B58" s="132"/>
      <c r="C58" s="134" t="s">
        <v>48</v>
      </c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129">
        <f t="shared" si="55"/>
        <v>0</v>
      </c>
      <c r="AJ58" s="9">
        <f t="shared" si="44"/>
        <v>0</v>
      </c>
    </row>
    <row r="59" spans="1:36" x14ac:dyDescent="0.25">
      <c r="A59" s="140"/>
      <c r="B59" s="1"/>
      <c r="C59" s="29" t="s">
        <v>215</v>
      </c>
      <c r="D59" s="11">
        <f t="shared" ref="D59:AJ59" si="57">IF(D58&gt;0,(D58-D57)/D58,0)</f>
        <v>0</v>
      </c>
      <c r="E59" s="11">
        <f t="shared" si="57"/>
        <v>0</v>
      </c>
      <c r="F59" s="11">
        <f t="shared" si="57"/>
        <v>0</v>
      </c>
      <c r="G59" s="11">
        <f t="shared" si="57"/>
        <v>0</v>
      </c>
      <c r="H59" s="11">
        <f t="shared" si="57"/>
        <v>0</v>
      </c>
      <c r="I59" s="11">
        <f t="shared" si="57"/>
        <v>0</v>
      </c>
      <c r="J59" s="11">
        <f t="shared" si="57"/>
        <v>0</v>
      </c>
      <c r="K59" s="11">
        <f t="shared" si="57"/>
        <v>0</v>
      </c>
      <c r="L59" s="11">
        <f t="shared" si="57"/>
        <v>0</v>
      </c>
      <c r="M59" s="11">
        <f t="shared" si="57"/>
        <v>0</v>
      </c>
      <c r="N59" s="11">
        <f t="shared" si="57"/>
        <v>0</v>
      </c>
      <c r="O59" s="11">
        <f t="shared" si="57"/>
        <v>0</v>
      </c>
      <c r="P59" s="11">
        <f t="shared" si="57"/>
        <v>0</v>
      </c>
      <c r="Q59" s="11">
        <f t="shared" si="57"/>
        <v>0</v>
      </c>
      <c r="R59" s="11">
        <f t="shared" si="57"/>
        <v>0</v>
      </c>
      <c r="S59" s="11">
        <f t="shared" si="57"/>
        <v>0</v>
      </c>
      <c r="T59" s="11">
        <f t="shared" si="57"/>
        <v>0</v>
      </c>
      <c r="U59" s="11">
        <f t="shared" si="57"/>
        <v>0</v>
      </c>
      <c r="V59" s="11">
        <f t="shared" si="57"/>
        <v>0</v>
      </c>
      <c r="W59" s="11">
        <f t="shared" si="57"/>
        <v>0</v>
      </c>
      <c r="X59" s="11">
        <f t="shared" si="57"/>
        <v>0</v>
      </c>
      <c r="Y59" s="11">
        <f t="shared" si="57"/>
        <v>0</v>
      </c>
      <c r="Z59" s="11">
        <f t="shared" si="57"/>
        <v>0</v>
      </c>
      <c r="AA59" s="11">
        <f t="shared" si="57"/>
        <v>0</v>
      </c>
      <c r="AB59" s="11">
        <f t="shared" si="57"/>
        <v>0</v>
      </c>
      <c r="AC59" s="11">
        <f t="shared" si="57"/>
        <v>0</v>
      </c>
      <c r="AD59" s="11">
        <f t="shared" si="57"/>
        <v>0</v>
      </c>
      <c r="AE59" s="11">
        <f t="shared" si="57"/>
        <v>0</v>
      </c>
      <c r="AF59" s="11">
        <f t="shared" si="57"/>
        <v>0</v>
      </c>
      <c r="AG59" s="11">
        <f t="shared" si="57"/>
        <v>0</v>
      </c>
      <c r="AH59" s="11">
        <f t="shared" si="57"/>
        <v>0</v>
      </c>
      <c r="AI59" s="130">
        <f t="shared" si="57"/>
        <v>0</v>
      </c>
      <c r="AJ59" s="11">
        <f t="shared" si="57"/>
        <v>0</v>
      </c>
    </row>
    <row r="60" spans="1:36" x14ac:dyDescent="0.25">
      <c r="A60" s="140"/>
      <c r="B60" s="131"/>
      <c r="C60" s="133" t="s">
        <v>48</v>
      </c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128">
        <f t="shared" ref="AI60:AI61" si="58">SUM(D60:AH60)</f>
        <v>0</v>
      </c>
      <c r="AJ60" s="5">
        <f t="shared" ref="AJ60" si="59">AI60/DAY(EOMONTH(B60,0))</f>
        <v>0</v>
      </c>
    </row>
    <row r="61" spans="1:36" x14ac:dyDescent="0.25">
      <c r="A61" s="140"/>
      <c r="B61" s="132"/>
      <c r="C61" s="134" t="s">
        <v>48</v>
      </c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129">
        <f t="shared" si="58"/>
        <v>0</v>
      </c>
      <c r="AJ61" s="9">
        <f t="shared" si="44"/>
        <v>0</v>
      </c>
    </row>
    <row r="62" spans="1:36" x14ac:dyDescent="0.25">
      <c r="A62" s="140"/>
      <c r="B62" s="1"/>
      <c r="C62" s="29" t="s">
        <v>215</v>
      </c>
      <c r="D62" s="11">
        <f t="shared" ref="D62:AJ62" si="60">IF(D61&gt;0,(D61-D60)/D61,0)</f>
        <v>0</v>
      </c>
      <c r="E62" s="11">
        <f t="shared" si="60"/>
        <v>0</v>
      </c>
      <c r="F62" s="11">
        <f t="shared" si="60"/>
        <v>0</v>
      </c>
      <c r="G62" s="11">
        <f t="shared" si="60"/>
        <v>0</v>
      </c>
      <c r="H62" s="11">
        <f t="shared" si="60"/>
        <v>0</v>
      </c>
      <c r="I62" s="11">
        <f t="shared" si="60"/>
        <v>0</v>
      </c>
      <c r="J62" s="11">
        <f t="shared" si="60"/>
        <v>0</v>
      </c>
      <c r="K62" s="11">
        <f t="shared" si="60"/>
        <v>0</v>
      </c>
      <c r="L62" s="11">
        <f t="shared" si="60"/>
        <v>0</v>
      </c>
      <c r="M62" s="11">
        <f t="shared" si="60"/>
        <v>0</v>
      </c>
      <c r="N62" s="11">
        <f t="shared" si="60"/>
        <v>0</v>
      </c>
      <c r="O62" s="11">
        <f t="shared" si="60"/>
        <v>0</v>
      </c>
      <c r="P62" s="11">
        <f t="shared" si="60"/>
        <v>0</v>
      </c>
      <c r="Q62" s="11">
        <f t="shared" si="60"/>
        <v>0</v>
      </c>
      <c r="R62" s="11">
        <f t="shared" si="60"/>
        <v>0</v>
      </c>
      <c r="S62" s="11">
        <f t="shared" si="60"/>
        <v>0</v>
      </c>
      <c r="T62" s="11">
        <f t="shared" si="60"/>
        <v>0</v>
      </c>
      <c r="U62" s="11">
        <f t="shared" si="60"/>
        <v>0</v>
      </c>
      <c r="V62" s="11">
        <f t="shared" si="60"/>
        <v>0</v>
      </c>
      <c r="W62" s="11">
        <f t="shared" si="60"/>
        <v>0</v>
      </c>
      <c r="X62" s="11">
        <f t="shared" si="60"/>
        <v>0</v>
      </c>
      <c r="Y62" s="11">
        <f t="shared" si="60"/>
        <v>0</v>
      </c>
      <c r="Z62" s="11">
        <f t="shared" si="60"/>
        <v>0</v>
      </c>
      <c r="AA62" s="11">
        <f t="shared" si="60"/>
        <v>0</v>
      </c>
      <c r="AB62" s="11">
        <f t="shared" si="60"/>
        <v>0</v>
      </c>
      <c r="AC62" s="11">
        <f t="shared" si="60"/>
        <v>0</v>
      </c>
      <c r="AD62" s="11">
        <f t="shared" si="60"/>
        <v>0</v>
      </c>
      <c r="AE62" s="11">
        <f t="shared" si="60"/>
        <v>0</v>
      </c>
      <c r="AF62" s="11">
        <f t="shared" si="60"/>
        <v>0</v>
      </c>
      <c r="AG62" s="11">
        <f t="shared" si="60"/>
        <v>0</v>
      </c>
      <c r="AH62" s="11">
        <f t="shared" si="60"/>
        <v>0</v>
      </c>
      <c r="AI62" s="130">
        <f t="shared" si="60"/>
        <v>0</v>
      </c>
      <c r="AJ62" s="11">
        <f t="shared" si="60"/>
        <v>0</v>
      </c>
    </row>
    <row r="63" spans="1:36" x14ac:dyDescent="0.25">
      <c r="A63" s="140"/>
      <c r="B63" s="131"/>
      <c r="C63" s="133" t="s">
        <v>48</v>
      </c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128">
        <f t="shared" ref="AI63:AI64" si="61">SUM(D63:AH63)</f>
        <v>0</v>
      </c>
      <c r="AJ63" s="5">
        <f t="shared" ref="AJ63" si="62">AI63/DAY(EOMONTH(B63,0))</f>
        <v>0</v>
      </c>
    </row>
    <row r="64" spans="1:36" x14ac:dyDescent="0.25">
      <c r="A64" s="140"/>
      <c r="B64" s="132"/>
      <c r="C64" s="134" t="s">
        <v>48</v>
      </c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129">
        <f t="shared" si="61"/>
        <v>0</v>
      </c>
      <c r="AJ64" s="9">
        <f t="shared" si="44"/>
        <v>0</v>
      </c>
    </row>
    <row r="65" spans="1:36" x14ac:dyDescent="0.25">
      <c r="A65" s="140"/>
      <c r="B65" s="1"/>
      <c r="C65" s="29" t="s">
        <v>215</v>
      </c>
      <c r="D65" s="11">
        <f t="shared" ref="D65:AJ65" si="63">IF(D64&gt;0,(D64-D63)/D64,0)</f>
        <v>0</v>
      </c>
      <c r="E65" s="11">
        <f t="shared" si="63"/>
        <v>0</v>
      </c>
      <c r="F65" s="11">
        <f t="shared" si="63"/>
        <v>0</v>
      </c>
      <c r="G65" s="11">
        <f t="shared" si="63"/>
        <v>0</v>
      </c>
      <c r="H65" s="11">
        <f t="shared" si="63"/>
        <v>0</v>
      </c>
      <c r="I65" s="11">
        <f t="shared" si="63"/>
        <v>0</v>
      </c>
      <c r="J65" s="11">
        <f t="shared" si="63"/>
        <v>0</v>
      </c>
      <c r="K65" s="11">
        <f t="shared" si="63"/>
        <v>0</v>
      </c>
      <c r="L65" s="11">
        <f t="shared" si="63"/>
        <v>0</v>
      </c>
      <c r="M65" s="11">
        <f t="shared" si="63"/>
        <v>0</v>
      </c>
      <c r="N65" s="11">
        <f t="shared" si="63"/>
        <v>0</v>
      </c>
      <c r="O65" s="11">
        <f t="shared" si="63"/>
        <v>0</v>
      </c>
      <c r="P65" s="11">
        <f t="shared" si="63"/>
        <v>0</v>
      </c>
      <c r="Q65" s="11">
        <f t="shared" si="63"/>
        <v>0</v>
      </c>
      <c r="R65" s="11">
        <f t="shared" si="63"/>
        <v>0</v>
      </c>
      <c r="S65" s="11">
        <f t="shared" si="63"/>
        <v>0</v>
      </c>
      <c r="T65" s="11">
        <f t="shared" si="63"/>
        <v>0</v>
      </c>
      <c r="U65" s="11">
        <f t="shared" si="63"/>
        <v>0</v>
      </c>
      <c r="V65" s="11">
        <f t="shared" si="63"/>
        <v>0</v>
      </c>
      <c r="W65" s="11">
        <f t="shared" si="63"/>
        <v>0</v>
      </c>
      <c r="X65" s="11">
        <f t="shared" si="63"/>
        <v>0</v>
      </c>
      <c r="Y65" s="11">
        <f t="shared" si="63"/>
        <v>0</v>
      </c>
      <c r="Z65" s="11">
        <f t="shared" si="63"/>
        <v>0</v>
      </c>
      <c r="AA65" s="11">
        <f t="shared" si="63"/>
        <v>0</v>
      </c>
      <c r="AB65" s="11">
        <f t="shared" si="63"/>
        <v>0</v>
      </c>
      <c r="AC65" s="11">
        <f t="shared" si="63"/>
        <v>0</v>
      </c>
      <c r="AD65" s="11">
        <f t="shared" si="63"/>
        <v>0</v>
      </c>
      <c r="AE65" s="11">
        <f t="shared" si="63"/>
        <v>0</v>
      </c>
      <c r="AF65" s="11">
        <f t="shared" si="63"/>
        <v>0</v>
      </c>
      <c r="AG65" s="11">
        <f t="shared" si="63"/>
        <v>0</v>
      </c>
      <c r="AH65" s="11">
        <f t="shared" si="63"/>
        <v>0</v>
      </c>
      <c r="AI65" s="130">
        <f t="shared" si="63"/>
        <v>0</v>
      </c>
      <c r="AJ65" s="11">
        <f t="shared" si="63"/>
        <v>0</v>
      </c>
    </row>
    <row r="66" spans="1:36" x14ac:dyDescent="0.25">
      <c r="A66" s="140"/>
      <c r="B66" s="131"/>
      <c r="C66" s="133" t="s">
        <v>48</v>
      </c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128">
        <f t="shared" ref="AI66:AI67" si="64">SUM(D66:AH66)</f>
        <v>0</v>
      </c>
      <c r="AJ66" s="5">
        <f t="shared" ref="AJ66" si="65">AI66/DAY(EOMONTH(B66,0))</f>
        <v>0</v>
      </c>
    </row>
    <row r="67" spans="1:36" x14ac:dyDescent="0.25">
      <c r="A67" s="140"/>
      <c r="B67" s="132"/>
      <c r="C67" s="134" t="s">
        <v>48</v>
      </c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129">
        <f t="shared" si="64"/>
        <v>0</v>
      </c>
      <c r="AJ67" s="9">
        <f t="shared" si="44"/>
        <v>0</v>
      </c>
    </row>
    <row r="68" spans="1:36" x14ac:dyDescent="0.25">
      <c r="A68" s="140"/>
      <c r="B68" s="1"/>
      <c r="C68" s="29" t="s">
        <v>215</v>
      </c>
      <c r="D68" s="11">
        <f t="shared" ref="D68:AJ68" si="66">IF(D67&gt;0,(D67-D66)/D67,0)</f>
        <v>0</v>
      </c>
      <c r="E68" s="11">
        <f t="shared" si="66"/>
        <v>0</v>
      </c>
      <c r="F68" s="11">
        <f t="shared" si="66"/>
        <v>0</v>
      </c>
      <c r="G68" s="11">
        <f t="shared" si="66"/>
        <v>0</v>
      </c>
      <c r="H68" s="11">
        <f t="shared" si="66"/>
        <v>0</v>
      </c>
      <c r="I68" s="11">
        <f t="shared" si="66"/>
        <v>0</v>
      </c>
      <c r="J68" s="11">
        <f t="shared" si="66"/>
        <v>0</v>
      </c>
      <c r="K68" s="11">
        <f t="shared" si="66"/>
        <v>0</v>
      </c>
      <c r="L68" s="11">
        <f t="shared" si="66"/>
        <v>0</v>
      </c>
      <c r="M68" s="11">
        <f t="shared" si="66"/>
        <v>0</v>
      </c>
      <c r="N68" s="11">
        <f t="shared" si="66"/>
        <v>0</v>
      </c>
      <c r="O68" s="11">
        <f t="shared" si="66"/>
        <v>0</v>
      </c>
      <c r="P68" s="11">
        <f t="shared" si="66"/>
        <v>0</v>
      </c>
      <c r="Q68" s="11">
        <f t="shared" si="66"/>
        <v>0</v>
      </c>
      <c r="R68" s="11">
        <f t="shared" si="66"/>
        <v>0</v>
      </c>
      <c r="S68" s="11">
        <f t="shared" si="66"/>
        <v>0</v>
      </c>
      <c r="T68" s="11">
        <f t="shared" si="66"/>
        <v>0</v>
      </c>
      <c r="U68" s="11">
        <f t="shared" si="66"/>
        <v>0</v>
      </c>
      <c r="V68" s="11">
        <f t="shared" si="66"/>
        <v>0</v>
      </c>
      <c r="W68" s="11">
        <f t="shared" si="66"/>
        <v>0</v>
      </c>
      <c r="X68" s="11">
        <f t="shared" si="66"/>
        <v>0</v>
      </c>
      <c r="Y68" s="11">
        <f t="shared" si="66"/>
        <v>0</v>
      </c>
      <c r="Z68" s="11">
        <f t="shared" si="66"/>
        <v>0</v>
      </c>
      <c r="AA68" s="11">
        <f t="shared" si="66"/>
        <v>0</v>
      </c>
      <c r="AB68" s="11">
        <f t="shared" si="66"/>
        <v>0</v>
      </c>
      <c r="AC68" s="11">
        <f t="shared" si="66"/>
        <v>0</v>
      </c>
      <c r="AD68" s="11">
        <f t="shared" si="66"/>
        <v>0</v>
      </c>
      <c r="AE68" s="11">
        <f t="shared" si="66"/>
        <v>0</v>
      </c>
      <c r="AF68" s="11">
        <f t="shared" si="66"/>
        <v>0</v>
      </c>
      <c r="AG68" s="11">
        <f t="shared" si="66"/>
        <v>0</v>
      </c>
      <c r="AH68" s="11">
        <f t="shared" si="66"/>
        <v>0</v>
      </c>
      <c r="AI68" s="130">
        <f t="shared" si="66"/>
        <v>0</v>
      </c>
      <c r="AJ68" s="11">
        <f t="shared" si="66"/>
        <v>0</v>
      </c>
    </row>
    <row r="69" spans="1:36" x14ac:dyDescent="0.25">
      <c r="A69" s="140"/>
      <c r="B69" s="131"/>
      <c r="C69" s="133" t="s">
        <v>48</v>
      </c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128">
        <f t="shared" ref="AI69:AI70" si="67">SUM(D69:AH69)</f>
        <v>0</v>
      </c>
      <c r="AJ69" s="5">
        <f t="shared" ref="AJ69" si="68">AI69/DAY(EOMONTH(B69,0))</f>
        <v>0</v>
      </c>
    </row>
    <row r="70" spans="1:36" x14ac:dyDescent="0.25">
      <c r="A70" s="140"/>
      <c r="B70" s="132"/>
      <c r="C70" s="134" t="s">
        <v>48</v>
      </c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129">
        <f t="shared" si="67"/>
        <v>0</v>
      </c>
      <c r="AJ70" s="9">
        <f t="shared" si="44"/>
        <v>0</v>
      </c>
    </row>
    <row r="71" spans="1:36" x14ac:dyDescent="0.25">
      <c r="A71" s="140"/>
      <c r="B71" s="1"/>
      <c r="C71" s="29" t="s">
        <v>215</v>
      </c>
      <c r="D71" s="11">
        <f t="shared" ref="D71:AJ71" si="69">IF(D70&gt;0,(D70-D69)/D70,0)</f>
        <v>0</v>
      </c>
      <c r="E71" s="11">
        <f t="shared" si="69"/>
        <v>0</v>
      </c>
      <c r="F71" s="11">
        <f t="shared" si="69"/>
        <v>0</v>
      </c>
      <c r="G71" s="11">
        <f t="shared" si="69"/>
        <v>0</v>
      </c>
      <c r="H71" s="11">
        <f t="shared" si="69"/>
        <v>0</v>
      </c>
      <c r="I71" s="11">
        <f t="shared" si="69"/>
        <v>0</v>
      </c>
      <c r="J71" s="11">
        <f t="shared" si="69"/>
        <v>0</v>
      </c>
      <c r="K71" s="11">
        <f t="shared" si="69"/>
        <v>0</v>
      </c>
      <c r="L71" s="11">
        <f t="shared" si="69"/>
        <v>0</v>
      </c>
      <c r="M71" s="11">
        <f t="shared" si="69"/>
        <v>0</v>
      </c>
      <c r="N71" s="11">
        <f t="shared" si="69"/>
        <v>0</v>
      </c>
      <c r="O71" s="11">
        <f t="shared" si="69"/>
        <v>0</v>
      </c>
      <c r="P71" s="11">
        <f t="shared" si="69"/>
        <v>0</v>
      </c>
      <c r="Q71" s="11">
        <f t="shared" si="69"/>
        <v>0</v>
      </c>
      <c r="R71" s="11">
        <f t="shared" si="69"/>
        <v>0</v>
      </c>
      <c r="S71" s="11">
        <f t="shared" si="69"/>
        <v>0</v>
      </c>
      <c r="T71" s="11">
        <f t="shared" si="69"/>
        <v>0</v>
      </c>
      <c r="U71" s="11">
        <f t="shared" si="69"/>
        <v>0</v>
      </c>
      <c r="V71" s="11">
        <f t="shared" si="69"/>
        <v>0</v>
      </c>
      <c r="W71" s="11">
        <f t="shared" si="69"/>
        <v>0</v>
      </c>
      <c r="X71" s="11">
        <f t="shared" si="69"/>
        <v>0</v>
      </c>
      <c r="Y71" s="11">
        <f t="shared" si="69"/>
        <v>0</v>
      </c>
      <c r="Z71" s="11">
        <f t="shared" si="69"/>
        <v>0</v>
      </c>
      <c r="AA71" s="11">
        <f t="shared" si="69"/>
        <v>0</v>
      </c>
      <c r="AB71" s="11">
        <f t="shared" si="69"/>
        <v>0</v>
      </c>
      <c r="AC71" s="11">
        <f t="shared" si="69"/>
        <v>0</v>
      </c>
      <c r="AD71" s="11">
        <f t="shared" si="69"/>
        <v>0</v>
      </c>
      <c r="AE71" s="11">
        <f t="shared" si="69"/>
        <v>0</v>
      </c>
      <c r="AF71" s="11">
        <f t="shared" si="69"/>
        <v>0</v>
      </c>
      <c r="AG71" s="11">
        <f t="shared" si="69"/>
        <v>0</v>
      </c>
      <c r="AH71" s="11">
        <f t="shared" si="69"/>
        <v>0</v>
      </c>
      <c r="AI71" s="130">
        <f t="shared" si="69"/>
        <v>0</v>
      </c>
      <c r="AJ71" s="11">
        <f t="shared" si="69"/>
        <v>0</v>
      </c>
    </row>
    <row r="72" spans="1:36" x14ac:dyDescent="0.25">
      <c r="A72" s="140"/>
      <c r="B72" s="131"/>
      <c r="C72" s="133" t="s">
        <v>48</v>
      </c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128">
        <f t="shared" ref="AI72:AI73" si="70">SUM(D72:AH72)</f>
        <v>0</v>
      </c>
      <c r="AJ72" s="5">
        <f t="shared" ref="AJ72" si="71">AI72/DAY(EOMONTH(B72,0))</f>
        <v>0</v>
      </c>
    </row>
    <row r="73" spans="1:36" x14ac:dyDescent="0.25">
      <c r="A73" s="140"/>
      <c r="B73" s="132"/>
      <c r="C73" s="134" t="s">
        <v>48</v>
      </c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129">
        <f t="shared" si="70"/>
        <v>0</v>
      </c>
      <c r="AJ73" s="9">
        <f t="shared" si="44"/>
        <v>0</v>
      </c>
    </row>
    <row r="74" spans="1:36" x14ac:dyDescent="0.25">
      <c r="A74" s="140"/>
      <c r="B74" s="1"/>
      <c r="C74" s="29" t="s">
        <v>215</v>
      </c>
      <c r="D74" s="11">
        <f t="shared" ref="D74:AJ74" si="72">IF(D73&gt;0,(D73-D72)/D73,0)</f>
        <v>0</v>
      </c>
      <c r="E74" s="11">
        <f t="shared" si="72"/>
        <v>0</v>
      </c>
      <c r="F74" s="11">
        <f t="shared" si="72"/>
        <v>0</v>
      </c>
      <c r="G74" s="11">
        <f t="shared" si="72"/>
        <v>0</v>
      </c>
      <c r="H74" s="11">
        <f t="shared" si="72"/>
        <v>0</v>
      </c>
      <c r="I74" s="11">
        <f t="shared" si="72"/>
        <v>0</v>
      </c>
      <c r="J74" s="11">
        <f t="shared" si="72"/>
        <v>0</v>
      </c>
      <c r="K74" s="11">
        <f t="shared" si="72"/>
        <v>0</v>
      </c>
      <c r="L74" s="11">
        <f t="shared" si="72"/>
        <v>0</v>
      </c>
      <c r="M74" s="11">
        <f t="shared" si="72"/>
        <v>0</v>
      </c>
      <c r="N74" s="11">
        <f t="shared" si="72"/>
        <v>0</v>
      </c>
      <c r="O74" s="11">
        <f t="shared" si="72"/>
        <v>0</v>
      </c>
      <c r="P74" s="11">
        <f t="shared" si="72"/>
        <v>0</v>
      </c>
      <c r="Q74" s="11">
        <f t="shared" si="72"/>
        <v>0</v>
      </c>
      <c r="R74" s="11">
        <f t="shared" si="72"/>
        <v>0</v>
      </c>
      <c r="S74" s="11">
        <f t="shared" si="72"/>
        <v>0</v>
      </c>
      <c r="T74" s="11">
        <f t="shared" si="72"/>
        <v>0</v>
      </c>
      <c r="U74" s="11">
        <f t="shared" si="72"/>
        <v>0</v>
      </c>
      <c r="V74" s="11">
        <f t="shared" si="72"/>
        <v>0</v>
      </c>
      <c r="W74" s="11">
        <f t="shared" si="72"/>
        <v>0</v>
      </c>
      <c r="X74" s="11">
        <f t="shared" si="72"/>
        <v>0</v>
      </c>
      <c r="Y74" s="11">
        <f t="shared" si="72"/>
        <v>0</v>
      </c>
      <c r="Z74" s="11">
        <f t="shared" si="72"/>
        <v>0</v>
      </c>
      <c r="AA74" s="11">
        <f t="shared" si="72"/>
        <v>0</v>
      </c>
      <c r="AB74" s="11">
        <f t="shared" si="72"/>
        <v>0</v>
      </c>
      <c r="AC74" s="11">
        <f t="shared" si="72"/>
        <v>0</v>
      </c>
      <c r="AD74" s="11">
        <f t="shared" si="72"/>
        <v>0</v>
      </c>
      <c r="AE74" s="11">
        <f t="shared" si="72"/>
        <v>0</v>
      </c>
      <c r="AF74" s="11">
        <f t="shared" si="72"/>
        <v>0</v>
      </c>
      <c r="AG74" s="11">
        <f t="shared" si="72"/>
        <v>0</v>
      </c>
      <c r="AH74" s="11">
        <f t="shared" si="72"/>
        <v>0</v>
      </c>
      <c r="AI74" s="130">
        <f t="shared" si="72"/>
        <v>0</v>
      </c>
      <c r="AJ74" s="11">
        <f t="shared" si="72"/>
        <v>0</v>
      </c>
    </row>
    <row r="75" spans="1:36" x14ac:dyDescent="0.25">
      <c r="A75" s="140"/>
      <c r="B75" s="131"/>
      <c r="C75" s="133" t="s">
        <v>48</v>
      </c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128">
        <f t="shared" ref="AI75:AI76" si="73">SUM(D75:AH75)</f>
        <v>0</v>
      </c>
      <c r="AJ75" s="5">
        <f t="shared" ref="AJ75" si="74">AI75/DAY(EOMONTH(B75,0))</f>
        <v>0</v>
      </c>
    </row>
    <row r="76" spans="1:36" x14ac:dyDescent="0.25">
      <c r="A76" s="140"/>
      <c r="B76" s="132"/>
      <c r="C76" s="134" t="s">
        <v>48</v>
      </c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129">
        <f t="shared" si="73"/>
        <v>0</v>
      </c>
      <c r="AJ76" s="9">
        <f t="shared" si="44"/>
        <v>0</v>
      </c>
    </row>
    <row r="77" spans="1:36" x14ac:dyDescent="0.25">
      <c r="A77" s="140"/>
      <c r="B77" s="1"/>
      <c r="C77" s="29" t="s">
        <v>215</v>
      </c>
      <c r="D77" s="11">
        <f t="shared" ref="D77:AJ77" si="75">IF(D76&gt;0,(D76-D75)/D76,0)</f>
        <v>0</v>
      </c>
      <c r="E77" s="11">
        <f t="shared" si="75"/>
        <v>0</v>
      </c>
      <c r="F77" s="11">
        <f t="shared" si="75"/>
        <v>0</v>
      </c>
      <c r="G77" s="11">
        <f t="shared" si="75"/>
        <v>0</v>
      </c>
      <c r="H77" s="11">
        <f t="shared" si="75"/>
        <v>0</v>
      </c>
      <c r="I77" s="11">
        <f t="shared" si="75"/>
        <v>0</v>
      </c>
      <c r="J77" s="11">
        <f t="shared" si="75"/>
        <v>0</v>
      </c>
      <c r="K77" s="11">
        <f t="shared" si="75"/>
        <v>0</v>
      </c>
      <c r="L77" s="11">
        <f t="shared" si="75"/>
        <v>0</v>
      </c>
      <c r="M77" s="11">
        <f t="shared" si="75"/>
        <v>0</v>
      </c>
      <c r="N77" s="11">
        <f t="shared" si="75"/>
        <v>0</v>
      </c>
      <c r="O77" s="11">
        <f t="shared" si="75"/>
        <v>0</v>
      </c>
      <c r="P77" s="11">
        <f t="shared" si="75"/>
        <v>0</v>
      </c>
      <c r="Q77" s="11">
        <f t="shared" si="75"/>
        <v>0</v>
      </c>
      <c r="R77" s="11">
        <f t="shared" si="75"/>
        <v>0</v>
      </c>
      <c r="S77" s="11">
        <f t="shared" si="75"/>
        <v>0</v>
      </c>
      <c r="T77" s="11">
        <f t="shared" si="75"/>
        <v>0</v>
      </c>
      <c r="U77" s="11">
        <f t="shared" si="75"/>
        <v>0</v>
      </c>
      <c r="V77" s="11">
        <f t="shared" si="75"/>
        <v>0</v>
      </c>
      <c r="W77" s="11">
        <f t="shared" si="75"/>
        <v>0</v>
      </c>
      <c r="X77" s="11">
        <f t="shared" si="75"/>
        <v>0</v>
      </c>
      <c r="Y77" s="11">
        <f t="shared" si="75"/>
        <v>0</v>
      </c>
      <c r="Z77" s="11">
        <f t="shared" si="75"/>
        <v>0</v>
      </c>
      <c r="AA77" s="11">
        <f t="shared" si="75"/>
        <v>0</v>
      </c>
      <c r="AB77" s="11">
        <f t="shared" si="75"/>
        <v>0</v>
      </c>
      <c r="AC77" s="11">
        <f t="shared" si="75"/>
        <v>0</v>
      </c>
      <c r="AD77" s="11">
        <f t="shared" si="75"/>
        <v>0</v>
      </c>
      <c r="AE77" s="11">
        <f t="shared" si="75"/>
        <v>0</v>
      </c>
      <c r="AF77" s="11">
        <f t="shared" si="75"/>
        <v>0</v>
      </c>
      <c r="AG77" s="11">
        <f t="shared" si="75"/>
        <v>0</v>
      </c>
      <c r="AH77" s="11">
        <f t="shared" si="75"/>
        <v>0</v>
      </c>
      <c r="AI77" s="130">
        <f t="shared" si="75"/>
        <v>0</v>
      </c>
      <c r="AJ77" s="11">
        <f t="shared" si="75"/>
        <v>0</v>
      </c>
    </row>
    <row r="78" spans="1:36" x14ac:dyDescent="0.25">
      <c r="A78" s="140"/>
      <c r="B78" s="131"/>
      <c r="C78" s="133" t="s">
        <v>48</v>
      </c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128">
        <f t="shared" ref="AI78:AI79" si="76">SUM(D78:AH78)</f>
        <v>0</v>
      </c>
      <c r="AJ78" s="5">
        <f t="shared" ref="AJ78" si="77">AI78/DAY(EOMONTH(B78,0))</f>
        <v>0</v>
      </c>
    </row>
    <row r="79" spans="1:36" x14ac:dyDescent="0.25">
      <c r="A79" s="140"/>
      <c r="B79" s="132"/>
      <c r="C79" s="134" t="s">
        <v>48</v>
      </c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129">
        <f t="shared" si="76"/>
        <v>0</v>
      </c>
      <c r="AJ79" s="9">
        <f t="shared" si="44"/>
        <v>0</v>
      </c>
    </row>
    <row r="80" spans="1:36" x14ac:dyDescent="0.25">
      <c r="A80" s="140"/>
      <c r="B80" s="1"/>
      <c r="C80" s="29" t="s">
        <v>215</v>
      </c>
      <c r="D80" s="11">
        <f t="shared" ref="D80:AJ80" si="78">IF(D79&gt;0,(D79-D78)/D79,0)</f>
        <v>0</v>
      </c>
      <c r="E80" s="11">
        <f t="shared" si="78"/>
        <v>0</v>
      </c>
      <c r="F80" s="11">
        <f t="shared" si="78"/>
        <v>0</v>
      </c>
      <c r="G80" s="11">
        <f t="shared" si="78"/>
        <v>0</v>
      </c>
      <c r="H80" s="11">
        <f t="shared" si="78"/>
        <v>0</v>
      </c>
      <c r="I80" s="11">
        <f t="shared" si="78"/>
        <v>0</v>
      </c>
      <c r="J80" s="11">
        <f t="shared" si="78"/>
        <v>0</v>
      </c>
      <c r="K80" s="11">
        <f t="shared" si="78"/>
        <v>0</v>
      </c>
      <c r="L80" s="11">
        <f t="shared" si="78"/>
        <v>0</v>
      </c>
      <c r="M80" s="11">
        <f t="shared" si="78"/>
        <v>0</v>
      </c>
      <c r="N80" s="11">
        <f t="shared" si="78"/>
        <v>0</v>
      </c>
      <c r="O80" s="11">
        <f t="shared" si="78"/>
        <v>0</v>
      </c>
      <c r="P80" s="11">
        <f t="shared" si="78"/>
        <v>0</v>
      </c>
      <c r="Q80" s="11">
        <f t="shared" si="78"/>
        <v>0</v>
      </c>
      <c r="R80" s="11">
        <f t="shared" si="78"/>
        <v>0</v>
      </c>
      <c r="S80" s="11">
        <f t="shared" si="78"/>
        <v>0</v>
      </c>
      <c r="T80" s="11">
        <f t="shared" si="78"/>
        <v>0</v>
      </c>
      <c r="U80" s="11">
        <f t="shared" si="78"/>
        <v>0</v>
      </c>
      <c r="V80" s="11">
        <f t="shared" si="78"/>
        <v>0</v>
      </c>
      <c r="W80" s="11">
        <f t="shared" si="78"/>
        <v>0</v>
      </c>
      <c r="X80" s="11">
        <f t="shared" si="78"/>
        <v>0</v>
      </c>
      <c r="Y80" s="11">
        <f t="shared" si="78"/>
        <v>0</v>
      </c>
      <c r="Z80" s="11">
        <f t="shared" si="78"/>
        <v>0</v>
      </c>
      <c r="AA80" s="11">
        <f t="shared" si="78"/>
        <v>0</v>
      </c>
      <c r="AB80" s="11">
        <f t="shared" si="78"/>
        <v>0</v>
      </c>
      <c r="AC80" s="11">
        <f t="shared" si="78"/>
        <v>0</v>
      </c>
      <c r="AD80" s="11">
        <f t="shared" si="78"/>
        <v>0</v>
      </c>
      <c r="AE80" s="11">
        <f t="shared" si="78"/>
        <v>0</v>
      </c>
      <c r="AF80" s="11">
        <f t="shared" si="78"/>
        <v>0</v>
      </c>
      <c r="AG80" s="11">
        <f t="shared" si="78"/>
        <v>0</v>
      </c>
      <c r="AH80" s="11">
        <f t="shared" si="78"/>
        <v>0</v>
      </c>
      <c r="AI80" s="130">
        <f t="shared" si="78"/>
        <v>0</v>
      </c>
      <c r="AJ80" s="11">
        <f t="shared" si="78"/>
        <v>0</v>
      </c>
    </row>
    <row r="81" spans="1:36" x14ac:dyDescent="0.25">
      <c r="A81" s="140"/>
      <c r="B81" s="131"/>
      <c r="C81" s="133" t="s">
        <v>48</v>
      </c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128">
        <f t="shared" ref="AI81:AI82" si="79">SUM(D81:AH81)</f>
        <v>0</v>
      </c>
      <c r="AJ81" s="5">
        <f t="shared" ref="AJ81" si="80">AI81/DAY(EOMONTH(B81,0))</f>
        <v>0</v>
      </c>
    </row>
    <row r="82" spans="1:36" x14ac:dyDescent="0.25">
      <c r="A82" s="140"/>
      <c r="B82" s="132"/>
      <c r="C82" s="134" t="s">
        <v>48</v>
      </c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129">
        <f t="shared" si="79"/>
        <v>0</v>
      </c>
      <c r="AJ82" s="9">
        <f t="shared" si="44"/>
        <v>0</v>
      </c>
    </row>
    <row r="83" spans="1:36" x14ac:dyDescent="0.25">
      <c r="A83" s="140"/>
      <c r="B83" s="1"/>
      <c r="C83" s="29" t="s">
        <v>215</v>
      </c>
      <c r="D83" s="11">
        <f t="shared" ref="D83:AJ83" si="81">IF(D82&gt;0,(D82-D81)/D82,0)</f>
        <v>0</v>
      </c>
      <c r="E83" s="11">
        <f t="shared" si="81"/>
        <v>0</v>
      </c>
      <c r="F83" s="11">
        <f t="shared" si="81"/>
        <v>0</v>
      </c>
      <c r="G83" s="11">
        <f t="shared" si="81"/>
        <v>0</v>
      </c>
      <c r="H83" s="11">
        <f t="shared" si="81"/>
        <v>0</v>
      </c>
      <c r="I83" s="11">
        <f t="shared" si="81"/>
        <v>0</v>
      </c>
      <c r="J83" s="11">
        <f t="shared" si="81"/>
        <v>0</v>
      </c>
      <c r="K83" s="11">
        <f t="shared" si="81"/>
        <v>0</v>
      </c>
      <c r="L83" s="11">
        <f t="shared" si="81"/>
        <v>0</v>
      </c>
      <c r="M83" s="11">
        <f t="shared" si="81"/>
        <v>0</v>
      </c>
      <c r="N83" s="11">
        <f t="shared" si="81"/>
        <v>0</v>
      </c>
      <c r="O83" s="11">
        <f t="shared" si="81"/>
        <v>0</v>
      </c>
      <c r="P83" s="11">
        <f t="shared" si="81"/>
        <v>0</v>
      </c>
      <c r="Q83" s="11">
        <f t="shared" si="81"/>
        <v>0</v>
      </c>
      <c r="R83" s="11">
        <f t="shared" si="81"/>
        <v>0</v>
      </c>
      <c r="S83" s="11">
        <f t="shared" si="81"/>
        <v>0</v>
      </c>
      <c r="T83" s="11">
        <f t="shared" si="81"/>
        <v>0</v>
      </c>
      <c r="U83" s="11">
        <f t="shared" si="81"/>
        <v>0</v>
      </c>
      <c r="V83" s="11">
        <f t="shared" si="81"/>
        <v>0</v>
      </c>
      <c r="W83" s="11">
        <f t="shared" si="81"/>
        <v>0</v>
      </c>
      <c r="X83" s="11">
        <f t="shared" si="81"/>
        <v>0</v>
      </c>
      <c r="Y83" s="11">
        <f t="shared" si="81"/>
        <v>0</v>
      </c>
      <c r="Z83" s="11">
        <f t="shared" si="81"/>
        <v>0</v>
      </c>
      <c r="AA83" s="11">
        <f t="shared" si="81"/>
        <v>0</v>
      </c>
      <c r="AB83" s="11">
        <f t="shared" si="81"/>
        <v>0</v>
      </c>
      <c r="AC83" s="11">
        <f t="shared" si="81"/>
        <v>0</v>
      </c>
      <c r="AD83" s="11">
        <f t="shared" si="81"/>
        <v>0</v>
      </c>
      <c r="AE83" s="11">
        <f t="shared" si="81"/>
        <v>0</v>
      </c>
      <c r="AF83" s="11">
        <f t="shared" si="81"/>
        <v>0</v>
      </c>
      <c r="AG83" s="11">
        <f t="shared" si="81"/>
        <v>0</v>
      </c>
      <c r="AH83" s="11">
        <f t="shared" si="81"/>
        <v>0</v>
      </c>
      <c r="AI83" s="130">
        <f t="shared" si="81"/>
        <v>0</v>
      </c>
      <c r="AJ83" s="11">
        <f t="shared" si="81"/>
        <v>0</v>
      </c>
    </row>
    <row r="84" spans="1:36" x14ac:dyDescent="0.25">
      <c r="A84" s="140"/>
      <c r="B84" s="131"/>
      <c r="C84" s="133" t="s">
        <v>48</v>
      </c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128">
        <f t="shared" ref="AI84:AI85" si="82">SUM(D84:AH84)</f>
        <v>0</v>
      </c>
      <c r="AJ84" s="5">
        <f t="shared" ref="AJ84" si="83">AI84/DAY(EOMONTH(B84,0))</f>
        <v>0</v>
      </c>
    </row>
    <row r="85" spans="1:36" x14ac:dyDescent="0.25">
      <c r="A85" s="140"/>
      <c r="B85" s="132"/>
      <c r="C85" s="134" t="s">
        <v>48</v>
      </c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129">
        <f t="shared" si="82"/>
        <v>0</v>
      </c>
      <c r="AJ85" s="9">
        <f t="shared" ref="AJ85:AJ121" si="84">AI85/DAY(EOMONTH(B85,0))</f>
        <v>0</v>
      </c>
    </row>
    <row r="86" spans="1:36" x14ac:dyDescent="0.25">
      <c r="A86" s="140"/>
      <c r="B86" s="1"/>
      <c r="C86" s="29" t="s">
        <v>215</v>
      </c>
      <c r="D86" s="11">
        <f t="shared" ref="D86:AJ86" si="85">IF(D85&gt;0,(D85-D84)/D85,0)</f>
        <v>0</v>
      </c>
      <c r="E86" s="11">
        <f t="shared" si="85"/>
        <v>0</v>
      </c>
      <c r="F86" s="11">
        <f t="shared" si="85"/>
        <v>0</v>
      </c>
      <c r="G86" s="11">
        <f t="shared" si="85"/>
        <v>0</v>
      </c>
      <c r="H86" s="11">
        <f t="shared" si="85"/>
        <v>0</v>
      </c>
      <c r="I86" s="11">
        <f t="shared" si="85"/>
        <v>0</v>
      </c>
      <c r="J86" s="11">
        <f t="shared" si="85"/>
        <v>0</v>
      </c>
      <c r="K86" s="11">
        <f t="shared" si="85"/>
        <v>0</v>
      </c>
      <c r="L86" s="11">
        <f t="shared" si="85"/>
        <v>0</v>
      </c>
      <c r="M86" s="11">
        <f t="shared" si="85"/>
        <v>0</v>
      </c>
      <c r="N86" s="11">
        <f t="shared" si="85"/>
        <v>0</v>
      </c>
      <c r="O86" s="11">
        <f t="shared" si="85"/>
        <v>0</v>
      </c>
      <c r="P86" s="11">
        <f t="shared" si="85"/>
        <v>0</v>
      </c>
      <c r="Q86" s="11">
        <f t="shared" si="85"/>
        <v>0</v>
      </c>
      <c r="R86" s="11">
        <f t="shared" si="85"/>
        <v>0</v>
      </c>
      <c r="S86" s="11">
        <f t="shared" si="85"/>
        <v>0</v>
      </c>
      <c r="T86" s="11">
        <f t="shared" si="85"/>
        <v>0</v>
      </c>
      <c r="U86" s="11">
        <f t="shared" si="85"/>
        <v>0</v>
      </c>
      <c r="V86" s="11">
        <f t="shared" si="85"/>
        <v>0</v>
      </c>
      <c r="W86" s="11">
        <f t="shared" si="85"/>
        <v>0</v>
      </c>
      <c r="X86" s="11">
        <f t="shared" si="85"/>
        <v>0</v>
      </c>
      <c r="Y86" s="11">
        <f t="shared" si="85"/>
        <v>0</v>
      </c>
      <c r="Z86" s="11">
        <f t="shared" si="85"/>
        <v>0</v>
      </c>
      <c r="AA86" s="11">
        <f t="shared" si="85"/>
        <v>0</v>
      </c>
      <c r="AB86" s="11">
        <f t="shared" si="85"/>
        <v>0</v>
      </c>
      <c r="AC86" s="11">
        <f t="shared" si="85"/>
        <v>0</v>
      </c>
      <c r="AD86" s="11">
        <f t="shared" si="85"/>
        <v>0</v>
      </c>
      <c r="AE86" s="11">
        <f t="shared" si="85"/>
        <v>0</v>
      </c>
      <c r="AF86" s="11">
        <f t="shared" si="85"/>
        <v>0</v>
      </c>
      <c r="AG86" s="11">
        <f t="shared" si="85"/>
        <v>0</v>
      </c>
      <c r="AH86" s="11">
        <f t="shared" si="85"/>
        <v>0</v>
      </c>
      <c r="AI86" s="130">
        <f t="shared" si="85"/>
        <v>0</v>
      </c>
      <c r="AJ86" s="11">
        <f t="shared" si="85"/>
        <v>0</v>
      </c>
    </row>
    <row r="87" spans="1:36" x14ac:dyDescent="0.25">
      <c r="A87" s="140"/>
      <c r="B87" s="131"/>
      <c r="C87" s="133" t="s">
        <v>48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128">
        <f t="shared" ref="AI87:AI88" si="86">SUM(D87:AH87)</f>
        <v>0</v>
      </c>
      <c r="AJ87" s="5">
        <f t="shared" ref="AJ87" si="87">AI87/DAY(EOMONTH(B87,0))</f>
        <v>0</v>
      </c>
    </row>
    <row r="88" spans="1:36" x14ac:dyDescent="0.25">
      <c r="A88" s="140"/>
      <c r="B88" s="132"/>
      <c r="C88" s="134" t="s">
        <v>48</v>
      </c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129">
        <f t="shared" si="86"/>
        <v>0</v>
      </c>
      <c r="AJ88" s="9">
        <f t="shared" si="84"/>
        <v>0</v>
      </c>
    </row>
    <row r="89" spans="1:36" x14ac:dyDescent="0.25">
      <c r="A89" s="140"/>
      <c r="B89" s="1"/>
      <c r="C89" s="29" t="s">
        <v>215</v>
      </c>
      <c r="D89" s="11">
        <f t="shared" ref="D89:AJ89" si="88">IF(D88&gt;0,(D88-D87)/D88,0)</f>
        <v>0</v>
      </c>
      <c r="E89" s="11">
        <f t="shared" si="88"/>
        <v>0</v>
      </c>
      <c r="F89" s="11">
        <f t="shared" si="88"/>
        <v>0</v>
      </c>
      <c r="G89" s="11">
        <f t="shared" si="88"/>
        <v>0</v>
      </c>
      <c r="H89" s="11">
        <f t="shared" si="88"/>
        <v>0</v>
      </c>
      <c r="I89" s="11">
        <f t="shared" si="88"/>
        <v>0</v>
      </c>
      <c r="J89" s="11">
        <f t="shared" si="88"/>
        <v>0</v>
      </c>
      <c r="K89" s="11">
        <f t="shared" si="88"/>
        <v>0</v>
      </c>
      <c r="L89" s="11">
        <f t="shared" si="88"/>
        <v>0</v>
      </c>
      <c r="M89" s="11">
        <f t="shared" si="88"/>
        <v>0</v>
      </c>
      <c r="N89" s="11">
        <f t="shared" si="88"/>
        <v>0</v>
      </c>
      <c r="O89" s="11">
        <f t="shared" si="88"/>
        <v>0</v>
      </c>
      <c r="P89" s="11">
        <f t="shared" si="88"/>
        <v>0</v>
      </c>
      <c r="Q89" s="11">
        <f t="shared" si="88"/>
        <v>0</v>
      </c>
      <c r="R89" s="11">
        <f t="shared" si="88"/>
        <v>0</v>
      </c>
      <c r="S89" s="11">
        <f t="shared" si="88"/>
        <v>0</v>
      </c>
      <c r="T89" s="11">
        <f t="shared" si="88"/>
        <v>0</v>
      </c>
      <c r="U89" s="11">
        <f t="shared" si="88"/>
        <v>0</v>
      </c>
      <c r="V89" s="11">
        <f t="shared" si="88"/>
        <v>0</v>
      </c>
      <c r="W89" s="11">
        <f t="shared" si="88"/>
        <v>0</v>
      </c>
      <c r="X89" s="11">
        <f t="shared" si="88"/>
        <v>0</v>
      </c>
      <c r="Y89" s="11">
        <f t="shared" si="88"/>
        <v>0</v>
      </c>
      <c r="Z89" s="11">
        <f t="shared" si="88"/>
        <v>0</v>
      </c>
      <c r="AA89" s="11">
        <f t="shared" si="88"/>
        <v>0</v>
      </c>
      <c r="AB89" s="11">
        <f t="shared" si="88"/>
        <v>0</v>
      </c>
      <c r="AC89" s="11">
        <f t="shared" si="88"/>
        <v>0</v>
      </c>
      <c r="AD89" s="11">
        <f t="shared" si="88"/>
        <v>0</v>
      </c>
      <c r="AE89" s="11">
        <f t="shared" si="88"/>
        <v>0</v>
      </c>
      <c r="AF89" s="11">
        <f t="shared" si="88"/>
        <v>0</v>
      </c>
      <c r="AG89" s="11">
        <f t="shared" si="88"/>
        <v>0</v>
      </c>
      <c r="AH89" s="11">
        <f t="shared" si="88"/>
        <v>0</v>
      </c>
      <c r="AI89" s="130">
        <f t="shared" si="88"/>
        <v>0</v>
      </c>
      <c r="AJ89" s="11">
        <f t="shared" si="88"/>
        <v>0</v>
      </c>
    </row>
    <row r="90" spans="1:36" x14ac:dyDescent="0.25">
      <c r="A90" s="140"/>
      <c r="B90" s="131"/>
      <c r="C90" s="133" t="s">
        <v>48</v>
      </c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128">
        <f t="shared" ref="AI90:AI91" si="89">SUM(D90:AH90)</f>
        <v>0</v>
      </c>
      <c r="AJ90" s="5">
        <f t="shared" ref="AJ90" si="90">AI90/DAY(EOMONTH(B90,0))</f>
        <v>0</v>
      </c>
    </row>
    <row r="91" spans="1:36" x14ac:dyDescent="0.25">
      <c r="A91" s="140"/>
      <c r="B91" s="132"/>
      <c r="C91" s="134" t="s">
        <v>48</v>
      </c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129">
        <f t="shared" si="89"/>
        <v>0</v>
      </c>
      <c r="AJ91" s="9">
        <f t="shared" si="84"/>
        <v>0</v>
      </c>
    </row>
    <row r="92" spans="1:36" x14ac:dyDescent="0.25">
      <c r="A92" s="140"/>
      <c r="B92" s="1"/>
      <c r="C92" s="29" t="s">
        <v>215</v>
      </c>
      <c r="D92" s="11">
        <f t="shared" ref="D92:AJ92" si="91">IF(D91&gt;0,(D91-D90)/D91,0)</f>
        <v>0</v>
      </c>
      <c r="E92" s="11">
        <f t="shared" si="91"/>
        <v>0</v>
      </c>
      <c r="F92" s="11">
        <f t="shared" si="91"/>
        <v>0</v>
      </c>
      <c r="G92" s="11">
        <f t="shared" si="91"/>
        <v>0</v>
      </c>
      <c r="H92" s="11">
        <f t="shared" si="91"/>
        <v>0</v>
      </c>
      <c r="I92" s="11">
        <f t="shared" si="91"/>
        <v>0</v>
      </c>
      <c r="J92" s="11">
        <f t="shared" si="91"/>
        <v>0</v>
      </c>
      <c r="K92" s="11">
        <f t="shared" si="91"/>
        <v>0</v>
      </c>
      <c r="L92" s="11">
        <f t="shared" si="91"/>
        <v>0</v>
      </c>
      <c r="M92" s="11">
        <f t="shared" si="91"/>
        <v>0</v>
      </c>
      <c r="N92" s="11">
        <f t="shared" si="91"/>
        <v>0</v>
      </c>
      <c r="O92" s="11">
        <f t="shared" si="91"/>
        <v>0</v>
      </c>
      <c r="P92" s="11">
        <f t="shared" si="91"/>
        <v>0</v>
      </c>
      <c r="Q92" s="11">
        <f t="shared" si="91"/>
        <v>0</v>
      </c>
      <c r="R92" s="11">
        <f t="shared" si="91"/>
        <v>0</v>
      </c>
      <c r="S92" s="11">
        <f t="shared" si="91"/>
        <v>0</v>
      </c>
      <c r="T92" s="11">
        <f t="shared" si="91"/>
        <v>0</v>
      </c>
      <c r="U92" s="11">
        <f t="shared" si="91"/>
        <v>0</v>
      </c>
      <c r="V92" s="11">
        <f t="shared" si="91"/>
        <v>0</v>
      </c>
      <c r="W92" s="11">
        <f t="shared" si="91"/>
        <v>0</v>
      </c>
      <c r="X92" s="11">
        <f t="shared" si="91"/>
        <v>0</v>
      </c>
      <c r="Y92" s="11">
        <f t="shared" si="91"/>
        <v>0</v>
      </c>
      <c r="Z92" s="11">
        <f t="shared" si="91"/>
        <v>0</v>
      </c>
      <c r="AA92" s="11">
        <f t="shared" si="91"/>
        <v>0</v>
      </c>
      <c r="AB92" s="11">
        <f t="shared" si="91"/>
        <v>0</v>
      </c>
      <c r="AC92" s="11">
        <f t="shared" si="91"/>
        <v>0</v>
      </c>
      <c r="AD92" s="11">
        <f t="shared" si="91"/>
        <v>0</v>
      </c>
      <c r="AE92" s="11">
        <f t="shared" si="91"/>
        <v>0</v>
      </c>
      <c r="AF92" s="11">
        <f t="shared" si="91"/>
        <v>0</v>
      </c>
      <c r="AG92" s="11">
        <f t="shared" si="91"/>
        <v>0</v>
      </c>
      <c r="AH92" s="11">
        <f t="shared" si="91"/>
        <v>0</v>
      </c>
      <c r="AI92" s="130">
        <f t="shared" si="91"/>
        <v>0</v>
      </c>
      <c r="AJ92" s="11">
        <f t="shared" si="91"/>
        <v>0</v>
      </c>
    </row>
    <row r="93" spans="1:36" x14ac:dyDescent="0.25">
      <c r="A93" s="140"/>
      <c r="B93" s="131"/>
      <c r="C93" s="133" t="s">
        <v>48</v>
      </c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128">
        <f t="shared" ref="AI93:AI94" si="92">SUM(D93:AH93)</f>
        <v>0</v>
      </c>
      <c r="AJ93" s="5">
        <f t="shared" ref="AJ93" si="93">AI93/DAY(EOMONTH(B93,0))</f>
        <v>0</v>
      </c>
    </row>
    <row r="94" spans="1:36" x14ac:dyDescent="0.25">
      <c r="A94" s="140"/>
      <c r="B94" s="132"/>
      <c r="C94" s="134" t="s">
        <v>48</v>
      </c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129">
        <f t="shared" si="92"/>
        <v>0</v>
      </c>
      <c r="AJ94" s="9">
        <f t="shared" si="84"/>
        <v>0</v>
      </c>
    </row>
    <row r="95" spans="1:36" x14ac:dyDescent="0.25">
      <c r="A95" s="140"/>
      <c r="B95" s="1"/>
      <c r="C95" s="29" t="s">
        <v>215</v>
      </c>
      <c r="D95" s="11">
        <f t="shared" ref="D95:AJ95" si="94">IF(D94&gt;0,(D94-D93)/D94,0)</f>
        <v>0</v>
      </c>
      <c r="E95" s="11">
        <f t="shared" si="94"/>
        <v>0</v>
      </c>
      <c r="F95" s="11">
        <f t="shared" si="94"/>
        <v>0</v>
      </c>
      <c r="G95" s="11">
        <f t="shared" si="94"/>
        <v>0</v>
      </c>
      <c r="H95" s="11">
        <f t="shared" si="94"/>
        <v>0</v>
      </c>
      <c r="I95" s="11">
        <f t="shared" si="94"/>
        <v>0</v>
      </c>
      <c r="J95" s="11">
        <f t="shared" si="94"/>
        <v>0</v>
      </c>
      <c r="K95" s="11">
        <f t="shared" si="94"/>
        <v>0</v>
      </c>
      <c r="L95" s="11">
        <f t="shared" si="94"/>
        <v>0</v>
      </c>
      <c r="M95" s="11">
        <f t="shared" si="94"/>
        <v>0</v>
      </c>
      <c r="N95" s="11">
        <f t="shared" si="94"/>
        <v>0</v>
      </c>
      <c r="O95" s="11">
        <f t="shared" si="94"/>
        <v>0</v>
      </c>
      <c r="P95" s="11">
        <f t="shared" si="94"/>
        <v>0</v>
      </c>
      <c r="Q95" s="11">
        <f t="shared" si="94"/>
        <v>0</v>
      </c>
      <c r="R95" s="11">
        <f t="shared" si="94"/>
        <v>0</v>
      </c>
      <c r="S95" s="11">
        <f t="shared" si="94"/>
        <v>0</v>
      </c>
      <c r="T95" s="11">
        <f t="shared" si="94"/>
        <v>0</v>
      </c>
      <c r="U95" s="11">
        <f t="shared" si="94"/>
        <v>0</v>
      </c>
      <c r="V95" s="11">
        <f t="shared" si="94"/>
        <v>0</v>
      </c>
      <c r="W95" s="11">
        <f t="shared" si="94"/>
        <v>0</v>
      </c>
      <c r="X95" s="11">
        <f t="shared" si="94"/>
        <v>0</v>
      </c>
      <c r="Y95" s="11">
        <f t="shared" si="94"/>
        <v>0</v>
      </c>
      <c r="Z95" s="11">
        <f t="shared" si="94"/>
        <v>0</v>
      </c>
      <c r="AA95" s="11">
        <f t="shared" si="94"/>
        <v>0</v>
      </c>
      <c r="AB95" s="11">
        <f t="shared" si="94"/>
        <v>0</v>
      </c>
      <c r="AC95" s="11">
        <f t="shared" si="94"/>
        <v>0</v>
      </c>
      <c r="AD95" s="11">
        <f t="shared" si="94"/>
        <v>0</v>
      </c>
      <c r="AE95" s="11">
        <f t="shared" si="94"/>
        <v>0</v>
      </c>
      <c r="AF95" s="11">
        <f t="shared" si="94"/>
        <v>0</v>
      </c>
      <c r="AG95" s="11">
        <f t="shared" si="94"/>
        <v>0</v>
      </c>
      <c r="AH95" s="11">
        <f t="shared" si="94"/>
        <v>0</v>
      </c>
      <c r="AI95" s="130">
        <f t="shared" si="94"/>
        <v>0</v>
      </c>
      <c r="AJ95" s="11">
        <f t="shared" si="94"/>
        <v>0</v>
      </c>
    </row>
    <row r="96" spans="1:36" x14ac:dyDescent="0.25">
      <c r="A96" s="140"/>
      <c r="B96" s="131"/>
      <c r="C96" s="133" t="s">
        <v>48</v>
      </c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128">
        <f t="shared" ref="AI96:AI97" si="95">SUM(D96:AH96)</f>
        <v>0</v>
      </c>
      <c r="AJ96" s="5">
        <f t="shared" ref="AJ96" si="96">AI96/DAY(EOMONTH(B96,0))</f>
        <v>0</v>
      </c>
    </row>
    <row r="97" spans="1:36" x14ac:dyDescent="0.25">
      <c r="A97" s="140"/>
      <c r="B97" s="132"/>
      <c r="C97" s="134" t="s">
        <v>48</v>
      </c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129">
        <f t="shared" si="95"/>
        <v>0</v>
      </c>
      <c r="AJ97" s="9">
        <f t="shared" si="84"/>
        <v>0</v>
      </c>
    </row>
    <row r="98" spans="1:36" x14ac:dyDescent="0.25">
      <c r="A98" s="140"/>
      <c r="B98" s="1"/>
      <c r="C98" s="29" t="s">
        <v>215</v>
      </c>
      <c r="D98" s="11">
        <f t="shared" ref="D98:AJ98" si="97">IF(D97&gt;0,(D97-D96)/D97,0)</f>
        <v>0</v>
      </c>
      <c r="E98" s="11">
        <f t="shared" si="97"/>
        <v>0</v>
      </c>
      <c r="F98" s="11">
        <f t="shared" si="97"/>
        <v>0</v>
      </c>
      <c r="G98" s="11">
        <f t="shared" si="97"/>
        <v>0</v>
      </c>
      <c r="H98" s="11">
        <f t="shared" si="97"/>
        <v>0</v>
      </c>
      <c r="I98" s="11">
        <f t="shared" si="97"/>
        <v>0</v>
      </c>
      <c r="J98" s="11">
        <f t="shared" si="97"/>
        <v>0</v>
      </c>
      <c r="K98" s="11">
        <f t="shared" si="97"/>
        <v>0</v>
      </c>
      <c r="L98" s="11">
        <f t="shared" si="97"/>
        <v>0</v>
      </c>
      <c r="M98" s="11">
        <f t="shared" si="97"/>
        <v>0</v>
      </c>
      <c r="N98" s="11">
        <f t="shared" si="97"/>
        <v>0</v>
      </c>
      <c r="O98" s="11">
        <f t="shared" si="97"/>
        <v>0</v>
      </c>
      <c r="P98" s="11">
        <f t="shared" si="97"/>
        <v>0</v>
      </c>
      <c r="Q98" s="11">
        <f t="shared" si="97"/>
        <v>0</v>
      </c>
      <c r="R98" s="11">
        <f t="shared" si="97"/>
        <v>0</v>
      </c>
      <c r="S98" s="11">
        <f t="shared" si="97"/>
        <v>0</v>
      </c>
      <c r="T98" s="11">
        <f t="shared" si="97"/>
        <v>0</v>
      </c>
      <c r="U98" s="11">
        <f t="shared" si="97"/>
        <v>0</v>
      </c>
      <c r="V98" s="11">
        <f t="shared" si="97"/>
        <v>0</v>
      </c>
      <c r="W98" s="11">
        <f t="shared" si="97"/>
        <v>0</v>
      </c>
      <c r="X98" s="11">
        <f t="shared" si="97"/>
        <v>0</v>
      </c>
      <c r="Y98" s="11">
        <f t="shared" si="97"/>
        <v>0</v>
      </c>
      <c r="Z98" s="11">
        <f t="shared" si="97"/>
        <v>0</v>
      </c>
      <c r="AA98" s="11">
        <f t="shared" si="97"/>
        <v>0</v>
      </c>
      <c r="AB98" s="11">
        <f t="shared" si="97"/>
        <v>0</v>
      </c>
      <c r="AC98" s="11">
        <f t="shared" si="97"/>
        <v>0</v>
      </c>
      <c r="AD98" s="11">
        <f t="shared" si="97"/>
        <v>0</v>
      </c>
      <c r="AE98" s="11">
        <f t="shared" si="97"/>
        <v>0</v>
      </c>
      <c r="AF98" s="11">
        <f t="shared" si="97"/>
        <v>0</v>
      </c>
      <c r="AG98" s="11">
        <f t="shared" si="97"/>
        <v>0</v>
      </c>
      <c r="AH98" s="11">
        <f t="shared" si="97"/>
        <v>0</v>
      </c>
      <c r="AI98" s="130">
        <f t="shared" si="97"/>
        <v>0</v>
      </c>
      <c r="AJ98" s="11">
        <f t="shared" si="97"/>
        <v>0</v>
      </c>
    </row>
    <row r="99" spans="1:36" x14ac:dyDescent="0.25">
      <c r="A99" s="140"/>
      <c r="B99" s="131"/>
      <c r="C99" s="133" t="s">
        <v>48</v>
      </c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128">
        <f t="shared" ref="AI99:AI100" si="98">SUM(D99:AH99)</f>
        <v>0</v>
      </c>
      <c r="AJ99" s="5">
        <f t="shared" ref="AJ99" si="99">AI99/DAY(EOMONTH(B99,0))</f>
        <v>0</v>
      </c>
    </row>
    <row r="100" spans="1:36" x14ac:dyDescent="0.25">
      <c r="A100" s="140"/>
      <c r="B100" s="132"/>
      <c r="C100" s="134" t="s">
        <v>48</v>
      </c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129">
        <f t="shared" si="98"/>
        <v>0</v>
      </c>
      <c r="AJ100" s="9">
        <f t="shared" si="84"/>
        <v>0</v>
      </c>
    </row>
    <row r="101" spans="1:36" x14ac:dyDescent="0.25">
      <c r="A101" s="140"/>
      <c r="B101" s="1"/>
      <c r="C101" s="29" t="s">
        <v>215</v>
      </c>
      <c r="D101" s="11">
        <f t="shared" ref="D101:AJ101" si="100">IF(D100&gt;0,(D100-D99)/D100,0)</f>
        <v>0</v>
      </c>
      <c r="E101" s="11">
        <f t="shared" si="100"/>
        <v>0</v>
      </c>
      <c r="F101" s="11">
        <f t="shared" si="100"/>
        <v>0</v>
      </c>
      <c r="G101" s="11">
        <f t="shared" si="100"/>
        <v>0</v>
      </c>
      <c r="H101" s="11">
        <f t="shared" si="100"/>
        <v>0</v>
      </c>
      <c r="I101" s="11">
        <f t="shared" si="100"/>
        <v>0</v>
      </c>
      <c r="J101" s="11">
        <f t="shared" si="100"/>
        <v>0</v>
      </c>
      <c r="K101" s="11">
        <f t="shared" si="100"/>
        <v>0</v>
      </c>
      <c r="L101" s="11">
        <f t="shared" si="100"/>
        <v>0</v>
      </c>
      <c r="M101" s="11">
        <f t="shared" si="100"/>
        <v>0</v>
      </c>
      <c r="N101" s="11">
        <f t="shared" si="100"/>
        <v>0</v>
      </c>
      <c r="O101" s="11">
        <f t="shared" si="100"/>
        <v>0</v>
      </c>
      <c r="P101" s="11">
        <f t="shared" si="100"/>
        <v>0</v>
      </c>
      <c r="Q101" s="11">
        <f t="shared" si="100"/>
        <v>0</v>
      </c>
      <c r="R101" s="11">
        <f t="shared" si="100"/>
        <v>0</v>
      </c>
      <c r="S101" s="11">
        <f t="shared" si="100"/>
        <v>0</v>
      </c>
      <c r="T101" s="11">
        <f t="shared" si="100"/>
        <v>0</v>
      </c>
      <c r="U101" s="11">
        <f t="shared" si="100"/>
        <v>0</v>
      </c>
      <c r="V101" s="11">
        <f t="shared" si="100"/>
        <v>0</v>
      </c>
      <c r="W101" s="11">
        <f t="shared" si="100"/>
        <v>0</v>
      </c>
      <c r="X101" s="11">
        <f t="shared" si="100"/>
        <v>0</v>
      </c>
      <c r="Y101" s="11">
        <f t="shared" si="100"/>
        <v>0</v>
      </c>
      <c r="Z101" s="11">
        <f t="shared" si="100"/>
        <v>0</v>
      </c>
      <c r="AA101" s="11">
        <f t="shared" si="100"/>
        <v>0</v>
      </c>
      <c r="AB101" s="11">
        <f t="shared" si="100"/>
        <v>0</v>
      </c>
      <c r="AC101" s="11">
        <f t="shared" si="100"/>
        <v>0</v>
      </c>
      <c r="AD101" s="11">
        <f t="shared" si="100"/>
        <v>0</v>
      </c>
      <c r="AE101" s="11">
        <f t="shared" si="100"/>
        <v>0</v>
      </c>
      <c r="AF101" s="11">
        <f t="shared" si="100"/>
        <v>0</v>
      </c>
      <c r="AG101" s="11">
        <f t="shared" si="100"/>
        <v>0</v>
      </c>
      <c r="AH101" s="11">
        <f t="shared" si="100"/>
        <v>0</v>
      </c>
      <c r="AI101" s="130">
        <f t="shared" si="100"/>
        <v>0</v>
      </c>
      <c r="AJ101" s="11">
        <f t="shared" si="100"/>
        <v>0</v>
      </c>
    </row>
    <row r="102" spans="1:36" x14ac:dyDescent="0.25">
      <c r="A102" s="140"/>
      <c r="B102" s="131"/>
      <c r="C102" s="133" t="s">
        <v>48</v>
      </c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128">
        <f t="shared" ref="AI102:AI103" si="101">SUM(D102:AH102)</f>
        <v>0</v>
      </c>
      <c r="AJ102" s="5">
        <f t="shared" ref="AJ102" si="102">AI102/DAY(EOMONTH(B102,0))</f>
        <v>0</v>
      </c>
    </row>
    <row r="103" spans="1:36" x14ac:dyDescent="0.25">
      <c r="A103" s="140"/>
      <c r="B103" s="132"/>
      <c r="C103" s="134" t="s">
        <v>48</v>
      </c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129">
        <f t="shared" si="101"/>
        <v>0</v>
      </c>
      <c r="AJ103" s="9">
        <f t="shared" si="84"/>
        <v>0</v>
      </c>
    </row>
    <row r="104" spans="1:36" x14ac:dyDescent="0.25">
      <c r="A104" s="140"/>
      <c r="B104" s="1"/>
      <c r="C104" s="29" t="s">
        <v>215</v>
      </c>
      <c r="D104" s="11">
        <f t="shared" ref="D104:AJ104" si="103">IF(D103&gt;0,(D103-D102)/D103,0)</f>
        <v>0</v>
      </c>
      <c r="E104" s="11">
        <f t="shared" si="103"/>
        <v>0</v>
      </c>
      <c r="F104" s="11">
        <f t="shared" si="103"/>
        <v>0</v>
      </c>
      <c r="G104" s="11">
        <f t="shared" si="103"/>
        <v>0</v>
      </c>
      <c r="H104" s="11">
        <f t="shared" si="103"/>
        <v>0</v>
      </c>
      <c r="I104" s="11">
        <f t="shared" si="103"/>
        <v>0</v>
      </c>
      <c r="J104" s="11">
        <f t="shared" si="103"/>
        <v>0</v>
      </c>
      <c r="K104" s="11">
        <f t="shared" si="103"/>
        <v>0</v>
      </c>
      <c r="L104" s="11">
        <f t="shared" si="103"/>
        <v>0</v>
      </c>
      <c r="M104" s="11">
        <f t="shared" si="103"/>
        <v>0</v>
      </c>
      <c r="N104" s="11">
        <f t="shared" si="103"/>
        <v>0</v>
      </c>
      <c r="O104" s="11">
        <f t="shared" si="103"/>
        <v>0</v>
      </c>
      <c r="P104" s="11">
        <f t="shared" si="103"/>
        <v>0</v>
      </c>
      <c r="Q104" s="11">
        <f t="shared" si="103"/>
        <v>0</v>
      </c>
      <c r="R104" s="11">
        <f t="shared" si="103"/>
        <v>0</v>
      </c>
      <c r="S104" s="11">
        <f t="shared" si="103"/>
        <v>0</v>
      </c>
      <c r="T104" s="11">
        <f t="shared" si="103"/>
        <v>0</v>
      </c>
      <c r="U104" s="11">
        <f t="shared" si="103"/>
        <v>0</v>
      </c>
      <c r="V104" s="11">
        <f t="shared" si="103"/>
        <v>0</v>
      </c>
      <c r="W104" s="11">
        <f t="shared" si="103"/>
        <v>0</v>
      </c>
      <c r="X104" s="11">
        <f t="shared" si="103"/>
        <v>0</v>
      </c>
      <c r="Y104" s="11">
        <f t="shared" si="103"/>
        <v>0</v>
      </c>
      <c r="Z104" s="11">
        <f t="shared" si="103"/>
        <v>0</v>
      </c>
      <c r="AA104" s="11">
        <f t="shared" si="103"/>
        <v>0</v>
      </c>
      <c r="AB104" s="11">
        <f t="shared" si="103"/>
        <v>0</v>
      </c>
      <c r="AC104" s="11">
        <f t="shared" si="103"/>
        <v>0</v>
      </c>
      <c r="AD104" s="11">
        <f t="shared" si="103"/>
        <v>0</v>
      </c>
      <c r="AE104" s="11">
        <f t="shared" si="103"/>
        <v>0</v>
      </c>
      <c r="AF104" s="11">
        <f t="shared" si="103"/>
        <v>0</v>
      </c>
      <c r="AG104" s="11">
        <f t="shared" si="103"/>
        <v>0</v>
      </c>
      <c r="AH104" s="11">
        <f t="shared" si="103"/>
        <v>0</v>
      </c>
      <c r="AI104" s="130">
        <f t="shared" si="103"/>
        <v>0</v>
      </c>
      <c r="AJ104" s="11">
        <f t="shared" si="103"/>
        <v>0</v>
      </c>
    </row>
    <row r="105" spans="1:36" x14ac:dyDescent="0.25">
      <c r="A105" s="140"/>
      <c r="B105" s="131"/>
      <c r="C105" s="133" t="s">
        <v>48</v>
      </c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128">
        <f t="shared" ref="AI105:AI106" si="104">SUM(D105:AH105)</f>
        <v>0</v>
      </c>
      <c r="AJ105" s="5">
        <f t="shared" ref="AJ105" si="105">AI105/DAY(EOMONTH(B105,0))</f>
        <v>0</v>
      </c>
    </row>
    <row r="106" spans="1:36" x14ac:dyDescent="0.25">
      <c r="A106" s="140"/>
      <c r="B106" s="132"/>
      <c r="C106" s="134" t="s">
        <v>48</v>
      </c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129">
        <f t="shared" si="104"/>
        <v>0</v>
      </c>
      <c r="AJ106" s="9">
        <f t="shared" si="84"/>
        <v>0</v>
      </c>
    </row>
    <row r="107" spans="1:36" x14ac:dyDescent="0.25">
      <c r="A107" s="140"/>
      <c r="B107" s="1"/>
      <c r="C107" s="29" t="s">
        <v>215</v>
      </c>
      <c r="D107" s="11">
        <f t="shared" ref="D107:AJ107" si="106">IF(D106&gt;0,(D106-D105)/D106,0)</f>
        <v>0</v>
      </c>
      <c r="E107" s="11">
        <f t="shared" si="106"/>
        <v>0</v>
      </c>
      <c r="F107" s="11">
        <f t="shared" si="106"/>
        <v>0</v>
      </c>
      <c r="G107" s="11">
        <f t="shared" si="106"/>
        <v>0</v>
      </c>
      <c r="H107" s="11">
        <f t="shared" si="106"/>
        <v>0</v>
      </c>
      <c r="I107" s="11">
        <f t="shared" si="106"/>
        <v>0</v>
      </c>
      <c r="J107" s="11">
        <f t="shared" si="106"/>
        <v>0</v>
      </c>
      <c r="K107" s="11">
        <f t="shared" si="106"/>
        <v>0</v>
      </c>
      <c r="L107" s="11">
        <f t="shared" si="106"/>
        <v>0</v>
      </c>
      <c r="M107" s="11">
        <f t="shared" si="106"/>
        <v>0</v>
      </c>
      <c r="N107" s="11">
        <f t="shared" si="106"/>
        <v>0</v>
      </c>
      <c r="O107" s="11">
        <f t="shared" si="106"/>
        <v>0</v>
      </c>
      <c r="P107" s="11">
        <f t="shared" si="106"/>
        <v>0</v>
      </c>
      <c r="Q107" s="11">
        <f t="shared" si="106"/>
        <v>0</v>
      </c>
      <c r="R107" s="11">
        <f t="shared" si="106"/>
        <v>0</v>
      </c>
      <c r="S107" s="11">
        <f t="shared" si="106"/>
        <v>0</v>
      </c>
      <c r="T107" s="11">
        <f t="shared" si="106"/>
        <v>0</v>
      </c>
      <c r="U107" s="11">
        <f t="shared" si="106"/>
        <v>0</v>
      </c>
      <c r="V107" s="11">
        <f t="shared" si="106"/>
        <v>0</v>
      </c>
      <c r="W107" s="11">
        <f t="shared" si="106"/>
        <v>0</v>
      </c>
      <c r="X107" s="11">
        <f t="shared" si="106"/>
        <v>0</v>
      </c>
      <c r="Y107" s="11">
        <f t="shared" si="106"/>
        <v>0</v>
      </c>
      <c r="Z107" s="11">
        <f t="shared" si="106"/>
        <v>0</v>
      </c>
      <c r="AA107" s="11">
        <f t="shared" si="106"/>
        <v>0</v>
      </c>
      <c r="AB107" s="11">
        <f t="shared" si="106"/>
        <v>0</v>
      </c>
      <c r="AC107" s="11">
        <f t="shared" si="106"/>
        <v>0</v>
      </c>
      <c r="AD107" s="11">
        <f t="shared" si="106"/>
        <v>0</v>
      </c>
      <c r="AE107" s="11">
        <f t="shared" si="106"/>
        <v>0</v>
      </c>
      <c r="AF107" s="11">
        <f t="shared" si="106"/>
        <v>0</v>
      </c>
      <c r="AG107" s="11">
        <f t="shared" si="106"/>
        <v>0</v>
      </c>
      <c r="AH107" s="11">
        <f t="shared" si="106"/>
        <v>0</v>
      </c>
      <c r="AI107" s="130">
        <f t="shared" si="106"/>
        <v>0</v>
      </c>
      <c r="AJ107" s="11">
        <f t="shared" si="106"/>
        <v>0</v>
      </c>
    </row>
    <row r="108" spans="1:36" x14ac:dyDescent="0.25">
      <c r="A108" s="140"/>
      <c r="B108" s="131"/>
      <c r="C108" s="133" t="s">
        <v>48</v>
      </c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128">
        <f t="shared" ref="AI108:AI109" si="107">SUM(D108:AH108)</f>
        <v>0</v>
      </c>
      <c r="AJ108" s="5">
        <f t="shared" ref="AJ108" si="108">AI108/DAY(EOMONTH(B108,0))</f>
        <v>0</v>
      </c>
    </row>
    <row r="109" spans="1:36" x14ac:dyDescent="0.25">
      <c r="A109" s="140"/>
      <c r="B109" s="132"/>
      <c r="C109" s="134" t="s">
        <v>48</v>
      </c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129">
        <f t="shared" si="107"/>
        <v>0</v>
      </c>
      <c r="AJ109" s="9">
        <f t="shared" si="84"/>
        <v>0</v>
      </c>
    </row>
    <row r="110" spans="1:36" x14ac:dyDescent="0.25">
      <c r="A110" s="140"/>
      <c r="B110" s="1"/>
      <c r="C110" s="29" t="s">
        <v>215</v>
      </c>
      <c r="D110" s="11">
        <f t="shared" ref="D110:AJ110" si="109">IF(D109&gt;0,(D109-D108)/D109,0)</f>
        <v>0</v>
      </c>
      <c r="E110" s="11">
        <f t="shared" si="109"/>
        <v>0</v>
      </c>
      <c r="F110" s="11">
        <f t="shared" si="109"/>
        <v>0</v>
      </c>
      <c r="G110" s="11">
        <f t="shared" si="109"/>
        <v>0</v>
      </c>
      <c r="H110" s="11">
        <f t="shared" si="109"/>
        <v>0</v>
      </c>
      <c r="I110" s="11">
        <f t="shared" si="109"/>
        <v>0</v>
      </c>
      <c r="J110" s="11">
        <f t="shared" si="109"/>
        <v>0</v>
      </c>
      <c r="K110" s="11">
        <f t="shared" si="109"/>
        <v>0</v>
      </c>
      <c r="L110" s="11">
        <f t="shared" si="109"/>
        <v>0</v>
      </c>
      <c r="M110" s="11">
        <f t="shared" si="109"/>
        <v>0</v>
      </c>
      <c r="N110" s="11">
        <f t="shared" si="109"/>
        <v>0</v>
      </c>
      <c r="O110" s="11">
        <f t="shared" si="109"/>
        <v>0</v>
      </c>
      <c r="P110" s="11">
        <f t="shared" si="109"/>
        <v>0</v>
      </c>
      <c r="Q110" s="11">
        <f t="shared" si="109"/>
        <v>0</v>
      </c>
      <c r="R110" s="11">
        <f t="shared" si="109"/>
        <v>0</v>
      </c>
      <c r="S110" s="11">
        <f t="shared" si="109"/>
        <v>0</v>
      </c>
      <c r="T110" s="11">
        <f t="shared" si="109"/>
        <v>0</v>
      </c>
      <c r="U110" s="11">
        <f t="shared" si="109"/>
        <v>0</v>
      </c>
      <c r="V110" s="11">
        <f t="shared" si="109"/>
        <v>0</v>
      </c>
      <c r="W110" s="11">
        <f t="shared" si="109"/>
        <v>0</v>
      </c>
      <c r="X110" s="11">
        <f t="shared" si="109"/>
        <v>0</v>
      </c>
      <c r="Y110" s="11">
        <f t="shared" si="109"/>
        <v>0</v>
      </c>
      <c r="Z110" s="11">
        <f t="shared" si="109"/>
        <v>0</v>
      </c>
      <c r="AA110" s="11">
        <f t="shared" si="109"/>
        <v>0</v>
      </c>
      <c r="AB110" s="11">
        <f t="shared" si="109"/>
        <v>0</v>
      </c>
      <c r="AC110" s="11">
        <f t="shared" si="109"/>
        <v>0</v>
      </c>
      <c r="AD110" s="11">
        <f t="shared" si="109"/>
        <v>0</v>
      </c>
      <c r="AE110" s="11">
        <f t="shared" si="109"/>
        <v>0</v>
      </c>
      <c r="AF110" s="11">
        <f t="shared" si="109"/>
        <v>0</v>
      </c>
      <c r="AG110" s="11">
        <f t="shared" si="109"/>
        <v>0</v>
      </c>
      <c r="AH110" s="11">
        <f t="shared" si="109"/>
        <v>0</v>
      </c>
      <c r="AI110" s="130">
        <f t="shared" si="109"/>
        <v>0</v>
      </c>
      <c r="AJ110" s="11">
        <f t="shared" si="109"/>
        <v>0</v>
      </c>
    </row>
    <row r="111" spans="1:36" x14ac:dyDescent="0.25">
      <c r="A111" s="140"/>
      <c r="B111" s="131"/>
      <c r="C111" s="133" t="s">
        <v>48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128">
        <f t="shared" ref="AI111:AI112" si="110">SUM(D111:AH111)</f>
        <v>0</v>
      </c>
      <c r="AJ111" s="5">
        <f t="shared" ref="AJ111" si="111">AI111/DAY(EOMONTH(B111,0))</f>
        <v>0</v>
      </c>
    </row>
    <row r="112" spans="1:36" x14ac:dyDescent="0.25">
      <c r="A112" s="140"/>
      <c r="B112" s="132"/>
      <c r="C112" s="134" t="s">
        <v>48</v>
      </c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129">
        <f t="shared" si="110"/>
        <v>0</v>
      </c>
      <c r="AJ112" s="9">
        <f t="shared" si="84"/>
        <v>0</v>
      </c>
    </row>
    <row r="113" spans="1:36" x14ac:dyDescent="0.25">
      <c r="A113" s="140"/>
      <c r="B113" s="1"/>
      <c r="C113" s="29" t="s">
        <v>215</v>
      </c>
      <c r="D113" s="11">
        <f t="shared" ref="D113:AJ113" si="112">IF(D112&gt;0,(D112-D111)/D112,0)</f>
        <v>0</v>
      </c>
      <c r="E113" s="11">
        <f t="shared" si="112"/>
        <v>0</v>
      </c>
      <c r="F113" s="11">
        <f t="shared" si="112"/>
        <v>0</v>
      </c>
      <c r="G113" s="11">
        <f t="shared" si="112"/>
        <v>0</v>
      </c>
      <c r="H113" s="11">
        <f t="shared" si="112"/>
        <v>0</v>
      </c>
      <c r="I113" s="11">
        <f t="shared" si="112"/>
        <v>0</v>
      </c>
      <c r="J113" s="11">
        <f t="shared" si="112"/>
        <v>0</v>
      </c>
      <c r="K113" s="11">
        <f t="shared" si="112"/>
        <v>0</v>
      </c>
      <c r="L113" s="11">
        <f t="shared" si="112"/>
        <v>0</v>
      </c>
      <c r="M113" s="11">
        <f t="shared" si="112"/>
        <v>0</v>
      </c>
      <c r="N113" s="11">
        <f t="shared" si="112"/>
        <v>0</v>
      </c>
      <c r="O113" s="11">
        <f t="shared" si="112"/>
        <v>0</v>
      </c>
      <c r="P113" s="11">
        <f t="shared" si="112"/>
        <v>0</v>
      </c>
      <c r="Q113" s="11">
        <f t="shared" si="112"/>
        <v>0</v>
      </c>
      <c r="R113" s="11">
        <f t="shared" si="112"/>
        <v>0</v>
      </c>
      <c r="S113" s="11">
        <f t="shared" si="112"/>
        <v>0</v>
      </c>
      <c r="T113" s="11">
        <f t="shared" si="112"/>
        <v>0</v>
      </c>
      <c r="U113" s="11">
        <f t="shared" si="112"/>
        <v>0</v>
      </c>
      <c r="V113" s="11">
        <f t="shared" si="112"/>
        <v>0</v>
      </c>
      <c r="W113" s="11">
        <f t="shared" si="112"/>
        <v>0</v>
      </c>
      <c r="X113" s="11">
        <f t="shared" si="112"/>
        <v>0</v>
      </c>
      <c r="Y113" s="11">
        <f t="shared" si="112"/>
        <v>0</v>
      </c>
      <c r="Z113" s="11">
        <f t="shared" si="112"/>
        <v>0</v>
      </c>
      <c r="AA113" s="11">
        <f t="shared" si="112"/>
        <v>0</v>
      </c>
      <c r="AB113" s="11">
        <f t="shared" si="112"/>
        <v>0</v>
      </c>
      <c r="AC113" s="11">
        <f t="shared" si="112"/>
        <v>0</v>
      </c>
      <c r="AD113" s="11">
        <f t="shared" si="112"/>
        <v>0</v>
      </c>
      <c r="AE113" s="11">
        <f t="shared" si="112"/>
        <v>0</v>
      </c>
      <c r="AF113" s="11">
        <f t="shared" si="112"/>
        <v>0</v>
      </c>
      <c r="AG113" s="11">
        <f t="shared" si="112"/>
        <v>0</v>
      </c>
      <c r="AH113" s="11">
        <f t="shared" si="112"/>
        <v>0</v>
      </c>
      <c r="AI113" s="130">
        <f t="shared" si="112"/>
        <v>0</v>
      </c>
      <c r="AJ113" s="11">
        <f t="shared" si="112"/>
        <v>0</v>
      </c>
    </row>
    <row r="114" spans="1:36" x14ac:dyDescent="0.25">
      <c r="A114" s="140"/>
      <c r="B114" s="131"/>
      <c r="C114" s="133" t="s">
        <v>48</v>
      </c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128">
        <f t="shared" ref="AI114:AI115" si="113">SUM(D114:AH114)</f>
        <v>0</v>
      </c>
      <c r="AJ114" s="5">
        <f t="shared" ref="AJ114" si="114">AI114/DAY(EOMONTH(B114,0))</f>
        <v>0</v>
      </c>
    </row>
    <row r="115" spans="1:36" x14ac:dyDescent="0.25">
      <c r="A115" s="140"/>
      <c r="B115" s="132"/>
      <c r="C115" s="134" t="s">
        <v>48</v>
      </c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129">
        <f t="shared" si="113"/>
        <v>0</v>
      </c>
      <c r="AJ115" s="9">
        <f t="shared" si="84"/>
        <v>0</v>
      </c>
    </row>
    <row r="116" spans="1:36" x14ac:dyDescent="0.25">
      <c r="A116" s="140"/>
      <c r="B116" s="1"/>
      <c r="C116" s="29" t="s">
        <v>215</v>
      </c>
      <c r="D116" s="11">
        <f t="shared" ref="D116:AJ116" si="115">IF(D115&gt;0,(D115-D114)/D115,0)</f>
        <v>0</v>
      </c>
      <c r="E116" s="11">
        <f t="shared" si="115"/>
        <v>0</v>
      </c>
      <c r="F116" s="11">
        <f t="shared" si="115"/>
        <v>0</v>
      </c>
      <c r="G116" s="11">
        <f t="shared" si="115"/>
        <v>0</v>
      </c>
      <c r="H116" s="11">
        <f t="shared" si="115"/>
        <v>0</v>
      </c>
      <c r="I116" s="11">
        <f t="shared" si="115"/>
        <v>0</v>
      </c>
      <c r="J116" s="11">
        <f t="shared" si="115"/>
        <v>0</v>
      </c>
      <c r="K116" s="11">
        <f t="shared" si="115"/>
        <v>0</v>
      </c>
      <c r="L116" s="11">
        <f t="shared" si="115"/>
        <v>0</v>
      </c>
      <c r="M116" s="11">
        <f t="shared" si="115"/>
        <v>0</v>
      </c>
      <c r="N116" s="11">
        <f t="shared" si="115"/>
        <v>0</v>
      </c>
      <c r="O116" s="11">
        <f t="shared" si="115"/>
        <v>0</v>
      </c>
      <c r="P116" s="11">
        <f t="shared" si="115"/>
        <v>0</v>
      </c>
      <c r="Q116" s="11">
        <f t="shared" si="115"/>
        <v>0</v>
      </c>
      <c r="R116" s="11">
        <f t="shared" si="115"/>
        <v>0</v>
      </c>
      <c r="S116" s="11">
        <f t="shared" si="115"/>
        <v>0</v>
      </c>
      <c r="T116" s="11">
        <f t="shared" si="115"/>
        <v>0</v>
      </c>
      <c r="U116" s="11">
        <f t="shared" si="115"/>
        <v>0</v>
      </c>
      <c r="V116" s="11">
        <f t="shared" si="115"/>
        <v>0</v>
      </c>
      <c r="W116" s="11">
        <f t="shared" si="115"/>
        <v>0</v>
      </c>
      <c r="X116" s="11">
        <f t="shared" si="115"/>
        <v>0</v>
      </c>
      <c r="Y116" s="11">
        <f t="shared" si="115"/>
        <v>0</v>
      </c>
      <c r="Z116" s="11">
        <f t="shared" si="115"/>
        <v>0</v>
      </c>
      <c r="AA116" s="11">
        <f t="shared" si="115"/>
        <v>0</v>
      </c>
      <c r="AB116" s="11">
        <f t="shared" si="115"/>
        <v>0</v>
      </c>
      <c r="AC116" s="11">
        <f t="shared" si="115"/>
        <v>0</v>
      </c>
      <c r="AD116" s="11">
        <f t="shared" si="115"/>
        <v>0</v>
      </c>
      <c r="AE116" s="11">
        <f t="shared" si="115"/>
        <v>0</v>
      </c>
      <c r="AF116" s="11">
        <f t="shared" si="115"/>
        <v>0</v>
      </c>
      <c r="AG116" s="11">
        <f t="shared" si="115"/>
        <v>0</v>
      </c>
      <c r="AH116" s="11">
        <f t="shared" si="115"/>
        <v>0</v>
      </c>
      <c r="AI116" s="130">
        <f t="shared" si="115"/>
        <v>0</v>
      </c>
      <c r="AJ116" s="11">
        <f t="shared" si="115"/>
        <v>0</v>
      </c>
    </row>
    <row r="117" spans="1:36" x14ac:dyDescent="0.25">
      <c r="A117" s="140"/>
      <c r="B117" s="131"/>
      <c r="C117" s="133" t="s">
        <v>48</v>
      </c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128">
        <f t="shared" ref="AI117:AI118" si="116">SUM(D117:AH117)</f>
        <v>0</v>
      </c>
      <c r="AJ117" s="5">
        <f t="shared" ref="AJ117" si="117">AI117/DAY(EOMONTH(B117,0))</f>
        <v>0</v>
      </c>
    </row>
    <row r="118" spans="1:36" x14ac:dyDescent="0.25">
      <c r="A118" s="140"/>
      <c r="B118" s="132"/>
      <c r="C118" s="134" t="s">
        <v>48</v>
      </c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129">
        <f t="shared" si="116"/>
        <v>0</v>
      </c>
      <c r="AJ118" s="9">
        <f t="shared" si="84"/>
        <v>0</v>
      </c>
    </row>
    <row r="119" spans="1:36" x14ac:dyDescent="0.25">
      <c r="A119" s="140"/>
      <c r="B119" s="1"/>
      <c r="C119" s="29" t="s">
        <v>215</v>
      </c>
      <c r="D119" s="11">
        <f t="shared" ref="D119:AJ119" si="118">IF(D118&gt;0,(D118-D117)/D118,0)</f>
        <v>0</v>
      </c>
      <c r="E119" s="11">
        <f t="shared" si="118"/>
        <v>0</v>
      </c>
      <c r="F119" s="11">
        <f t="shared" si="118"/>
        <v>0</v>
      </c>
      <c r="G119" s="11">
        <f t="shared" si="118"/>
        <v>0</v>
      </c>
      <c r="H119" s="11">
        <f t="shared" si="118"/>
        <v>0</v>
      </c>
      <c r="I119" s="11">
        <f t="shared" si="118"/>
        <v>0</v>
      </c>
      <c r="J119" s="11">
        <f t="shared" si="118"/>
        <v>0</v>
      </c>
      <c r="K119" s="11">
        <f t="shared" si="118"/>
        <v>0</v>
      </c>
      <c r="L119" s="11">
        <f t="shared" si="118"/>
        <v>0</v>
      </c>
      <c r="M119" s="11">
        <f t="shared" si="118"/>
        <v>0</v>
      </c>
      <c r="N119" s="11">
        <f t="shared" si="118"/>
        <v>0</v>
      </c>
      <c r="O119" s="11">
        <f t="shared" si="118"/>
        <v>0</v>
      </c>
      <c r="P119" s="11">
        <f t="shared" si="118"/>
        <v>0</v>
      </c>
      <c r="Q119" s="11">
        <f t="shared" si="118"/>
        <v>0</v>
      </c>
      <c r="R119" s="11">
        <f t="shared" si="118"/>
        <v>0</v>
      </c>
      <c r="S119" s="11">
        <f t="shared" si="118"/>
        <v>0</v>
      </c>
      <c r="T119" s="11">
        <f t="shared" si="118"/>
        <v>0</v>
      </c>
      <c r="U119" s="11">
        <f t="shared" si="118"/>
        <v>0</v>
      </c>
      <c r="V119" s="11">
        <f t="shared" si="118"/>
        <v>0</v>
      </c>
      <c r="W119" s="11">
        <f t="shared" si="118"/>
        <v>0</v>
      </c>
      <c r="X119" s="11">
        <f t="shared" si="118"/>
        <v>0</v>
      </c>
      <c r="Y119" s="11">
        <f t="shared" si="118"/>
        <v>0</v>
      </c>
      <c r="Z119" s="11">
        <f t="shared" si="118"/>
        <v>0</v>
      </c>
      <c r="AA119" s="11">
        <f t="shared" si="118"/>
        <v>0</v>
      </c>
      <c r="AB119" s="11">
        <f t="shared" si="118"/>
        <v>0</v>
      </c>
      <c r="AC119" s="11">
        <f t="shared" si="118"/>
        <v>0</v>
      </c>
      <c r="AD119" s="11">
        <f t="shared" si="118"/>
        <v>0</v>
      </c>
      <c r="AE119" s="11">
        <f t="shared" si="118"/>
        <v>0</v>
      </c>
      <c r="AF119" s="11">
        <f t="shared" si="118"/>
        <v>0</v>
      </c>
      <c r="AG119" s="11">
        <f t="shared" si="118"/>
        <v>0</v>
      </c>
      <c r="AH119" s="11">
        <f t="shared" si="118"/>
        <v>0</v>
      </c>
      <c r="AI119" s="130">
        <f t="shared" si="118"/>
        <v>0</v>
      </c>
      <c r="AJ119" s="11">
        <f t="shared" si="118"/>
        <v>0</v>
      </c>
    </row>
    <row r="120" spans="1:36" x14ac:dyDescent="0.25">
      <c r="A120" s="140"/>
      <c r="B120" s="131"/>
      <c r="C120" s="133" t="s">
        <v>48</v>
      </c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128">
        <f t="shared" ref="AI120:AI121" si="119">SUM(D120:AH120)</f>
        <v>0</v>
      </c>
      <c r="AJ120" s="5">
        <f t="shared" ref="AJ120" si="120">AI120/DAY(EOMONTH(B120,0))</f>
        <v>0</v>
      </c>
    </row>
    <row r="121" spans="1:36" x14ac:dyDescent="0.25">
      <c r="A121" s="140"/>
      <c r="B121" s="132"/>
      <c r="C121" s="134" t="s">
        <v>48</v>
      </c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129">
        <f t="shared" si="119"/>
        <v>0</v>
      </c>
      <c r="AJ121" s="9">
        <f t="shared" si="84"/>
        <v>0</v>
      </c>
    </row>
    <row r="122" spans="1:36" x14ac:dyDescent="0.25">
      <c r="A122" s="140"/>
      <c r="B122" s="1"/>
      <c r="C122" s="29" t="s">
        <v>215</v>
      </c>
      <c r="D122" s="11">
        <f t="shared" ref="D122:AJ122" si="121">IF(D121&gt;0,(D121-D120)/D121,0)</f>
        <v>0</v>
      </c>
      <c r="E122" s="11">
        <f t="shared" si="121"/>
        <v>0</v>
      </c>
      <c r="F122" s="11">
        <f t="shared" si="121"/>
        <v>0</v>
      </c>
      <c r="G122" s="11">
        <f t="shared" si="121"/>
        <v>0</v>
      </c>
      <c r="H122" s="11">
        <f t="shared" si="121"/>
        <v>0</v>
      </c>
      <c r="I122" s="11">
        <f t="shared" si="121"/>
        <v>0</v>
      </c>
      <c r="J122" s="11">
        <f t="shared" si="121"/>
        <v>0</v>
      </c>
      <c r="K122" s="11">
        <f t="shared" si="121"/>
        <v>0</v>
      </c>
      <c r="L122" s="11">
        <f t="shared" si="121"/>
        <v>0</v>
      </c>
      <c r="M122" s="11">
        <f t="shared" si="121"/>
        <v>0</v>
      </c>
      <c r="N122" s="11">
        <f t="shared" si="121"/>
        <v>0</v>
      </c>
      <c r="O122" s="11">
        <f t="shared" si="121"/>
        <v>0</v>
      </c>
      <c r="P122" s="11">
        <f t="shared" si="121"/>
        <v>0</v>
      </c>
      <c r="Q122" s="11">
        <f t="shared" si="121"/>
        <v>0</v>
      </c>
      <c r="R122" s="11">
        <f t="shared" si="121"/>
        <v>0</v>
      </c>
      <c r="S122" s="11">
        <f t="shared" si="121"/>
        <v>0</v>
      </c>
      <c r="T122" s="11">
        <f t="shared" si="121"/>
        <v>0</v>
      </c>
      <c r="U122" s="11">
        <f t="shared" si="121"/>
        <v>0</v>
      </c>
      <c r="V122" s="11">
        <f t="shared" si="121"/>
        <v>0</v>
      </c>
      <c r="W122" s="11">
        <f t="shared" si="121"/>
        <v>0</v>
      </c>
      <c r="X122" s="11">
        <f t="shared" si="121"/>
        <v>0</v>
      </c>
      <c r="Y122" s="11">
        <f t="shared" si="121"/>
        <v>0</v>
      </c>
      <c r="Z122" s="11">
        <f t="shared" si="121"/>
        <v>0</v>
      </c>
      <c r="AA122" s="11">
        <f t="shared" si="121"/>
        <v>0</v>
      </c>
      <c r="AB122" s="11">
        <f t="shared" si="121"/>
        <v>0</v>
      </c>
      <c r="AC122" s="11">
        <f t="shared" si="121"/>
        <v>0</v>
      </c>
      <c r="AD122" s="11">
        <f t="shared" si="121"/>
        <v>0</v>
      </c>
      <c r="AE122" s="11">
        <f t="shared" si="121"/>
        <v>0</v>
      </c>
      <c r="AF122" s="11">
        <f t="shared" si="121"/>
        <v>0</v>
      </c>
      <c r="AG122" s="11">
        <f t="shared" si="121"/>
        <v>0</v>
      </c>
      <c r="AH122" s="11">
        <f t="shared" si="121"/>
        <v>0</v>
      </c>
      <c r="AI122" s="130">
        <f t="shared" si="121"/>
        <v>0</v>
      </c>
      <c r="AJ122" s="11">
        <f t="shared" si="121"/>
        <v>0</v>
      </c>
    </row>
    <row r="123" spans="1:36" x14ac:dyDescent="0.25">
      <c r="A123" s="140"/>
      <c r="B123" s="131"/>
      <c r="C123" s="133" t="s">
        <v>48</v>
      </c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128">
        <f t="shared" ref="AI123:AI124" si="122">SUM(D123:AH123)</f>
        <v>0</v>
      </c>
      <c r="AJ123" s="5">
        <f t="shared" ref="AJ123" si="123">AI123/DAY(EOMONTH(B123,0))</f>
        <v>0</v>
      </c>
    </row>
    <row r="124" spans="1:36" x14ac:dyDescent="0.25">
      <c r="A124" s="140"/>
      <c r="B124" s="132"/>
      <c r="C124" s="134" t="s">
        <v>48</v>
      </c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129">
        <f t="shared" si="122"/>
        <v>0</v>
      </c>
      <c r="AJ124" s="9">
        <f t="shared" ref="AJ124:AJ160" si="124">AI124/DAY(EOMONTH(B124,0))</f>
        <v>0</v>
      </c>
    </row>
    <row r="125" spans="1:36" x14ac:dyDescent="0.25">
      <c r="A125" s="140"/>
      <c r="B125" s="1"/>
      <c r="C125" s="29" t="s">
        <v>215</v>
      </c>
      <c r="D125" s="11">
        <f t="shared" ref="D125:AJ125" si="125">IF(D124&gt;0,(D124-D123)/D124,0)</f>
        <v>0</v>
      </c>
      <c r="E125" s="11">
        <f t="shared" si="125"/>
        <v>0</v>
      </c>
      <c r="F125" s="11">
        <f t="shared" si="125"/>
        <v>0</v>
      </c>
      <c r="G125" s="11">
        <f t="shared" si="125"/>
        <v>0</v>
      </c>
      <c r="H125" s="11">
        <f t="shared" si="125"/>
        <v>0</v>
      </c>
      <c r="I125" s="11">
        <f t="shared" si="125"/>
        <v>0</v>
      </c>
      <c r="J125" s="11">
        <f t="shared" si="125"/>
        <v>0</v>
      </c>
      <c r="K125" s="11">
        <f t="shared" si="125"/>
        <v>0</v>
      </c>
      <c r="L125" s="11">
        <f t="shared" si="125"/>
        <v>0</v>
      </c>
      <c r="M125" s="11">
        <f t="shared" si="125"/>
        <v>0</v>
      </c>
      <c r="N125" s="11">
        <f t="shared" si="125"/>
        <v>0</v>
      </c>
      <c r="O125" s="11">
        <f t="shared" si="125"/>
        <v>0</v>
      </c>
      <c r="P125" s="11">
        <f t="shared" si="125"/>
        <v>0</v>
      </c>
      <c r="Q125" s="11">
        <f t="shared" si="125"/>
        <v>0</v>
      </c>
      <c r="R125" s="11">
        <f t="shared" si="125"/>
        <v>0</v>
      </c>
      <c r="S125" s="11">
        <f t="shared" si="125"/>
        <v>0</v>
      </c>
      <c r="T125" s="11">
        <f t="shared" si="125"/>
        <v>0</v>
      </c>
      <c r="U125" s="11">
        <f t="shared" si="125"/>
        <v>0</v>
      </c>
      <c r="V125" s="11">
        <f t="shared" si="125"/>
        <v>0</v>
      </c>
      <c r="W125" s="11">
        <f t="shared" si="125"/>
        <v>0</v>
      </c>
      <c r="X125" s="11">
        <f t="shared" si="125"/>
        <v>0</v>
      </c>
      <c r="Y125" s="11">
        <f t="shared" si="125"/>
        <v>0</v>
      </c>
      <c r="Z125" s="11">
        <f t="shared" si="125"/>
        <v>0</v>
      </c>
      <c r="AA125" s="11">
        <f t="shared" si="125"/>
        <v>0</v>
      </c>
      <c r="AB125" s="11">
        <f t="shared" si="125"/>
        <v>0</v>
      </c>
      <c r="AC125" s="11">
        <f t="shared" si="125"/>
        <v>0</v>
      </c>
      <c r="AD125" s="11">
        <f t="shared" si="125"/>
        <v>0</v>
      </c>
      <c r="AE125" s="11">
        <f t="shared" si="125"/>
        <v>0</v>
      </c>
      <c r="AF125" s="11">
        <f t="shared" si="125"/>
        <v>0</v>
      </c>
      <c r="AG125" s="11">
        <f t="shared" si="125"/>
        <v>0</v>
      </c>
      <c r="AH125" s="11">
        <f t="shared" si="125"/>
        <v>0</v>
      </c>
      <c r="AI125" s="130">
        <f t="shared" si="125"/>
        <v>0</v>
      </c>
      <c r="AJ125" s="11">
        <f t="shared" si="125"/>
        <v>0</v>
      </c>
    </row>
    <row r="126" spans="1:36" x14ac:dyDescent="0.25">
      <c r="A126" s="140"/>
      <c r="B126" s="131"/>
      <c r="C126" s="133" t="s">
        <v>48</v>
      </c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128">
        <f t="shared" ref="AI126:AI127" si="126">SUM(D126:AH126)</f>
        <v>0</v>
      </c>
      <c r="AJ126" s="5">
        <f t="shared" ref="AJ126" si="127">AI126/DAY(EOMONTH(B126,0))</f>
        <v>0</v>
      </c>
    </row>
    <row r="127" spans="1:36" x14ac:dyDescent="0.25">
      <c r="A127" s="140"/>
      <c r="B127" s="132"/>
      <c r="C127" s="134" t="s">
        <v>48</v>
      </c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129">
        <f t="shared" si="126"/>
        <v>0</v>
      </c>
      <c r="AJ127" s="9">
        <f t="shared" si="124"/>
        <v>0</v>
      </c>
    </row>
    <row r="128" spans="1:36" x14ac:dyDescent="0.25">
      <c r="A128" s="140"/>
      <c r="B128" s="1"/>
      <c r="C128" s="29" t="s">
        <v>215</v>
      </c>
      <c r="D128" s="11">
        <f t="shared" ref="D128:AJ128" si="128">IF(D127&gt;0,(D127-D126)/D127,0)</f>
        <v>0</v>
      </c>
      <c r="E128" s="11">
        <f t="shared" si="128"/>
        <v>0</v>
      </c>
      <c r="F128" s="11">
        <f t="shared" si="128"/>
        <v>0</v>
      </c>
      <c r="G128" s="11">
        <f t="shared" si="128"/>
        <v>0</v>
      </c>
      <c r="H128" s="11">
        <f t="shared" si="128"/>
        <v>0</v>
      </c>
      <c r="I128" s="11">
        <f t="shared" si="128"/>
        <v>0</v>
      </c>
      <c r="J128" s="11">
        <f t="shared" si="128"/>
        <v>0</v>
      </c>
      <c r="K128" s="11">
        <f t="shared" si="128"/>
        <v>0</v>
      </c>
      <c r="L128" s="11">
        <f t="shared" si="128"/>
        <v>0</v>
      </c>
      <c r="M128" s="11">
        <f t="shared" si="128"/>
        <v>0</v>
      </c>
      <c r="N128" s="11">
        <f t="shared" si="128"/>
        <v>0</v>
      </c>
      <c r="O128" s="11">
        <f t="shared" si="128"/>
        <v>0</v>
      </c>
      <c r="P128" s="11">
        <f t="shared" si="128"/>
        <v>0</v>
      </c>
      <c r="Q128" s="11">
        <f t="shared" si="128"/>
        <v>0</v>
      </c>
      <c r="R128" s="11">
        <f t="shared" si="128"/>
        <v>0</v>
      </c>
      <c r="S128" s="11">
        <f t="shared" si="128"/>
        <v>0</v>
      </c>
      <c r="T128" s="11">
        <f t="shared" si="128"/>
        <v>0</v>
      </c>
      <c r="U128" s="11">
        <f t="shared" si="128"/>
        <v>0</v>
      </c>
      <c r="V128" s="11">
        <f t="shared" si="128"/>
        <v>0</v>
      </c>
      <c r="W128" s="11">
        <f t="shared" si="128"/>
        <v>0</v>
      </c>
      <c r="X128" s="11">
        <f t="shared" si="128"/>
        <v>0</v>
      </c>
      <c r="Y128" s="11">
        <f t="shared" si="128"/>
        <v>0</v>
      </c>
      <c r="Z128" s="11">
        <f t="shared" si="128"/>
        <v>0</v>
      </c>
      <c r="AA128" s="11">
        <f t="shared" si="128"/>
        <v>0</v>
      </c>
      <c r="AB128" s="11">
        <f t="shared" si="128"/>
        <v>0</v>
      </c>
      <c r="AC128" s="11">
        <f t="shared" si="128"/>
        <v>0</v>
      </c>
      <c r="AD128" s="11">
        <f t="shared" si="128"/>
        <v>0</v>
      </c>
      <c r="AE128" s="11">
        <f t="shared" si="128"/>
        <v>0</v>
      </c>
      <c r="AF128" s="11">
        <f t="shared" si="128"/>
        <v>0</v>
      </c>
      <c r="AG128" s="11">
        <f t="shared" si="128"/>
        <v>0</v>
      </c>
      <c r="AH128" s="11">
        <f t="shared" si="128"/>
        <v>0</v>
      </c>
      <c r="AI128" s="130">
        <f t="shared" si="128"/>
        <v>0</v>
      </c>
      <c r="AJ128" s="11">
        <f t="shared" si="128"/>
        <v>0</v>
      </c>
    </row>
    <row r="129" spans="1:36" x14ac:dyDescent="0.25">
      <c r="A129" s="140"/>
      <c r="B129" s="131"/>
      <c r="C129" s="133" t="s">
        <v>48</v>
      </c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128">
        <f t="shared" ref="AI129:AI130" si="129">SUM(D129:AH129)</f>
        <v>0</v>
      </c>
      <c r="AJ129" s="5">
        <f t="shared" ref="AJ129" si="130">AI129/DAY(EOMONTH(B129,0))</f>
        <v>0</v>
      </c>
    </row>
    <row r="130" spans="1:36" x14ac:dyDescent="0.25">
      <c r="A130" s="140"/>
      <c r="B130" s="132"/>
      <c r="C130" s="134" t="s">
        <v>48</v>
      </c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129">
        <f t="shared" si="129"/>
        <v>0</v>
      </c>
      <c r="AJ130" s="9">
        <f t="shared" si="124"/>
        <v>0</v>
      </c>
    </row>
    <row r="131" spans="1:36" x14ac:dyDescent="0.25">
      <c r="A131" s="140"/>
      <c r="B131" s="1"/>
      <c r="C131" s="29" t="s">
        <v>215</v>
      </c>
      <c r="D131" s="11">
        <f t="shared" ref="D131:AJ131" si="131">IF(D130&gt;0,(D130-D129)/D130,0)</f>
        <v>0</v>
      </c>
      <c r="E131" s="11">
        <f t="shared" si="131"/>
        <v>0</v>
      </c>
      <c r="F131" s="11">
        <f t="shared" si="131"/>
        <v>0</v>
      </c>
      <c r="G131" s="11">
        <f t="shared" si="131"/>
        <v>0</v>
      </c>
      <c r="H131" s="11">
        <f t="shared" si="131"/>
        <v>0</v>
      </c>
      <c r="I131" s="11">
        <f t="shared" si="131"/>
        <v>0</v>
      </c>
      <c r="J131" s="11">
        <f t="shared" si="131"/>
        <v>0</v>
      </c>
      <c r="K131" s="11">
        <f t="shared" si="131"/>
        <v>0</v>
      </c>
      <c r="L131" s="11">
        <f t="shared" si="131"/>
        <v>0</v>
      </c>
      <c r="M131" s="11">
        <f t="shared" si="131"/>
        <v>0</v>
      </c>
      <c r="N131" s="11">
        <f t="shared" si="131"/>
        <v>0</v>
      </c>
      <c r="O131" s="11">
        <f t="shared" si="131"/>
        <v>0</v>
      </c>
      <c r="P131" s="11">
        <f t="shared" si="131"/>
        <v>0</v>
      </c>
      <c r="Q131" s="11">
        <f t="shared" si="131"/>
        <v>0</v>
      </c>
      <c r="R131" s="11">
        <f t="shared" si="131"/>
        <v>0</v>
      </c>
      <c r="S131" s="11">
        <f t="shared" si="131"/>
        <v>0</v>
      </c>
      <c r="T131" s="11">
        <f t="shared" si="131"/>
        <v>0</v>
      </c>
      <c r="U131" s="11">
        <f t="shared" si="131"/>
        <v>0</v>
      </c>
      <c r="V131" s="11">
        <f t="shared" si="131"/>
        <v>0</v>
      </c>
      <c r="W131" s="11">
        <f t="shared" si="131"/>
        <v>0</v>
      </c>
      <c r="X131" s="11">
        <f t="shared" si="131"/>
        <v>0</v>
      </c>
      <c r="Y131" s="11">
        <f t="shared" si="131"/>
        <v>0</v>
      </c>
      <c r="Z131" s="11">
        <f t="shared" si="131"/>
        <v>0</v>
      </c>
      <c r="AA131" s="11">
        <f t="shared" si="131"/>
        <v>0</v>
      </c>
      <c r="AB131" s="11">
        <f t="shared" si="131"/>
        <v>0</v>
      </c>
      <c r="AC131" s="11">
        <f t="shared" si="131"/>
        <v>0</v>
      </c>
      <c r="AD131" s="11">
        <f t="shared" si="131"/>
        <v>0</v>
      </c>
      <c r="AE131" s="11">
        <f t="shared" si="131"/>
        <v>0</v>
      </c>
      <c r="AF131" s="11">
        <f t="shared" si="131"/>
        <v>0</v>
      </c>
      <c r="AG131" s="11">
        <f t="shared" si="131"/>
        <v>0</v>
      </c>
      <c r="AH131" s="11">
        <f t="shared" si="131"/>
        <v>0</v>
      </c>
      <c r="AI131" s="130">
        <f t="shared" si="131"/>
        <v>0</v>
      </c>
      <c r="AJ131" s="11">
        <f t="shared" si="131"/>
        <v>0</v>
      </c>
    </row>
    <row r="132" spans="1:36" x14ac:dyDescent="0.25">
      <c r="A132" s="140"/>
      <c r="B132" s="131"/>
      <c r="C132" s="133" t="s">
        <v>48</v>
      </c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128">
        <f t="shared" ref="AI132:AI133" si="132">SUM(D132:AH132)</f>
        <v>0</v>
      </c>
      <c r="AJ132" s="5">
        <f t="shared" ref="AJ132" si="133">AI132/DAY(EOMONTH(B132,0))</f>
        <v>0</v>
      </c>
    </row>
    <row r="133" spans="1:36" x14ac:dyDescent="0.25">
      <c r="A133" s="140"/>
      <c r="B133" s="132"/>
      <c r="C133" s="134" t="s">
        <v>48</v>
      </c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129">
        <f t="shared" si="132"/>
        <v>0</v>
      </c>
      <c r="AJ133" s="9">
        <f t="shared" si="124"/>
        <v>0</v>
      </c>
    </row>
    <row r="134" spans="1:36" x14ac:dyDescent="0.25">
      <c r="A134" s="140"/>
      <c r="B134" s="1"/>
      <c r="C134" s="29" t="s">
        <v>215</v>
      </c>
      <c r="D134" s="11">
        <f t="shared" ref="D134:AJ134" si="134">IF(D133&gt;0,(D133-D132)/D133,0)</f>
        <v>0</v>
      </c>
      <c r="E134" s="11">
        <f t="shared" si="134"/>
        <v>0</v>
      </c>
      <c r="F134" s="11">
        <f t="shared" si="134"/>
        <v>0</v>
      </c>
      <c r="G134" s="11">
        <f t="shared" si="134"/>
        <v>0</v>
      </c>
      <c r="H134" s="11">
        <f t="shared" si="134"/>
        <v>0</v>
      </c>
      <c r="I134" s="11">
        <f t="shared" si="134"/>
        <v>0</v>
      </c>
      <c r="J134" s="11">
        <f t="shared" si="134"/>
        <v>0</v>
      </c>
      <c r="K134" s="11">
        <f t="shared" si="134"/>
        <v>0</v>
      </c>
      <c r="L134" s="11">
        <f t="shared" si="134"/>
        <v>0</v>
      </c>
      <c r="M134" s="11">
        <f t="shared" si="134"/>
        <v>0</v>
      </c>
      <c r="N134" s="11">
        <f t="shared" si="134"/>
        <v>0</v>
      </c>
      <c r="O134" s="11">
        <f t="shared" si="134"/>
        <v>0</v>
      </c>
      <c r="P134" s="11">
        <f t="shared" si="134"/>
        <v>0</v>
      </c>
      <c r="Q134" s="11">
        <f t="shared" si="134"/>
        <v>0</v>
      </c>
      <c r="R134" s="11">
        <f t="shared" si="134"/>
        <v>0</v>
      </c>
      <c r="S134" s="11">
        <f t="shared" si="134"/>
        <v>0</v>
      </c>
      <c r="T134" s="11">
        <f t="shared" si="134"/>
        <v>0</v>
      </c>
      <c r="U134" s="11">
        <f t="shared" si="134"/>
        <v>0</v>
      </c>
      <c r="V134" s="11">
        <f t="shared" si="134"/>
        <v>0</v>
      </c>
      <c r="W134" s="11">
        <f t="shared" si="134"/>
        <v>0</v>
      </c>
      <c r="X134" s="11">
        <f t="shared" si="134"/>
        <v>0</v>
      </c>
      <c r="Y134" s="11">
        <f t="shared" si="134"/>
        <v>0</v>
      </c>
      <c r="Z134" s="11">
        <f t="shared" si="134"/>
        <v>0</v>
      </c>
      <c r="AA134" s="11">
        <f t="shared" si="134"/>
        <v>0</v>
      </c>
      <c r="AB134" s="11">
        <f t="shared" si="134"/>
        <v>0</v>
      </c>
      <c r="AC134" s="11">
        <f t="shared" si="134"/>
        <v>0</v>
      </c>
      <c r="AD134" s="11">
        <f t="shared" si="134"/>
        <v>0</v>
      </c>
      <c r="AE134" s="11">
        <f t="shared" si="134"/>
        <v>0</v>
      </c>
      <c r="AF134" s="11">
        <f t="shared" si="134"/>
        <v>0</v>
      </c>
      <c r="AG134" s="11">
        <f t="shared" si="134"/>
        <v>0</v>
      </c>
      <c r="AH134" s="11">
        <f t="shared" si="134"/>
        <v>0</v>
      </c>
      <c r="AI134" s="130">
        <f t="shared" si="134"/>
        <v>0</v>
      </c>
      <c r="AJ134" s="11">
        <f t="shared" si="134"/>
        <v>0</v>
      </c>
    </row>
    <row r="135" spans="1:36" x14ac:dyDescent="0.25">
      <c r="A135" s="140"/>
      <c r="B135" s="131"/>
      <c r="C135" s="133" t="s">
        <v>48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128">
        <f t="shared" ref="AI135:AI136" si="135">SUM(D135:AH135)</f>
        <v>0</v>
      </c>
      <c r="AJ135" s="5">
        <f t="shared" ref="AJ135" si="136">AI135/DAY(EOMONTH(B135,0))</f>
        <v>0</v>
      </c>
    </row>
    <row r="136" spans="1:36" x14ac:dyDescent="0.25">
      <c r="A136" s="140"/>
      <c r="B136" s="132"/>
      <c r="C136" s="134" t="s">
        <v>48</v>
      </c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129">
        <f t="shared" si="135"/>
        <v>0</v>
      </c>
      <c r="AJ136" s="9">
        <f t="shared" si="124"/>
        <v>0</v>
      </c>
    </row>
    <row r="137" spans="1:36" x14ac:dyDescent="0.25">
      <c r="A137" s="140"/>
      <c r="B137" s="1"/>
      <c r="C137" s="29" t="s">
        <v>215</v>
      </c>
      <c r="D137" s="11">
        <f t="shared" ref="D137:AJ137" si="137">IF(D136&gt;0,(D136-D135)/D136,0)</f>
        <v>0</v>
      </c>
      <c r="E137" s="11">
        <f t="shared" si="137"/>
        <v>0</v>
      </c>
      <c r="F137" s="11">
        <f t="shared" si="137"/>
        <v>0</v>
      </c>
      <c r="G137" s="11">
        <f t="shared" si="137"/>
        <v>0</v>
      </c>
      <c r="H137" s="11">
        <f t="shared" si="137"/>
        <v>0</v>
      </c>
      <c r="I137" s="11">
        <f t="shared" si="137"/>
        <v>0</v>
      </c>
      <c r="J137" s="11">
        <f t="shared" si="137"/>
        <v>0</v>
      </c>
      <c r="K137" s="11">
        <f t="shared" si="137"/>
        <v>0</v>
      </c>
      <c r="L137" s="11">
        <f t="shared" si="137"/>
        <v>0</v>
      </c>
      <c r="M137" s="11">
        <f t="shared" si="137"/>
        <v>0</v>
      </c>
      <c r="N137" s="11">
        <f t="shared" si="137"/>
        <v>0</v>
      </c>
      <c r="O137" s="11">
        <f t="shared" si="137"/>
        <v>0</v>
      </c>
      <c r="P137" s="11">
        <f t="shared" si="137"/>
        <v>0</v>
      </c>
      <c r="Q137" s="11">
        <f t="shared" si="137"/>
        <v>0</v>
      </c>
      <c r="R137" s="11">
        <f t="shared" si="137"/>
        <v>0</v>
      </c>
      <c r="S137" s="11">
        <f t="shared" si="137"/>
        <v>0</v>
      </c>
      <c r="T137" s="11">
        <f t="shared" si="137"/>
        <v>0</v>
      </c>
      <c r="U137" s="11">
        <f t="shared" si="137"/>
        <v>0</v>
      </c>
      <c r="V137" s="11">
        <f t="shared" si="137"/>
        <v>0</v>
      </c>
      <c r="W137" s="11">
        <f t="shared" si="137"/>
        <v>0</v>
      </c>
      <c r="X137" s="11">
        <f t="shared" si="137"/>
        <v>0</v>
      </c>
      <c r="Y137" s="11">
        <f t="shared" si="137"/>
        <v>0</v>
      </c>
      <c r="Z137" s="11">
        <f t="shared" si="137"/>
        <v>0</v>
      </c>
      <c r="AA137" s="11">
        <f t="shared" si="137"/>
        <v>0</v>
      </c>
      <c r="AB137" s="11">
        <f t="shared" si="137"/>
        <v>0</v>
      </c>
      <c r="AC137" s="11">
        <f t="shared" si="137"/>
        <v>0</v>
      </c>
      <c r="AD137" s="11">
        <f t="shared" si="137"/>
        <v>0</v>
      </c>
      <c r="AE137" s="11">
        <f t="shared" si="137"/>
        <v>0</v>
      </c>
      <c r="AF137" s="11">
        <f t="shared" si="137"/>
        <v>0</v>
      </c>
      <c r="AG137" s="11">
        <f t="shared" si="137"/>
        <v>0</v>
      </c>
      <c r="AH137" s="11">
        <f t="shared" si="137"/>
        <v>0</v>
      </c>
      <c r="AI137" s="130">
        <f t="shared" si="137"/>
        <v>0</v>
      </c>
      <c r="AJ137" s="11">
        <f t="shared" si="137"/>
        <v>0</v>
      </c>
    </row>
    <row r="138" spans="1:36" x14ac:dyDescent="0.25">
      <c r="A138" s="140"/>
      <c r="B138" s="131"/>
      <c r="C138" s="133" t="s">
        <v>48</v>
      </c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128">
        <f t="shared" ref="AI138:AI139" si="138">SUM(D138:AH138)</f>
        <v>0</v>
      </c>
      <c r="AJ138" s="5">
        <f t="shared" ref="AJ138" si="139">AI138/DAY(EOMONTH(B138,0))</f>
        <v>0</v>
      </c>
    </row>
    <row r="139" spans="1:36" x14ac:dyDescent="0.25">
      <c r="A139" s="140"/>
      <c r="B139" s="132"/>
      <c r="C139" s="134" t="s">
        <v>48</v>
      </c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129">
        <f t="shared" si="138"/>
        <v>0</v>
      </c>
      <c r="AJ139" s="9">
        <f t="shared" si="124"/>
        <v>0</v>
      </c>
    </row>
    <row r="140" spans="1:36" x14ac:dyDescent="0.25">
      <c r="A140" s="140"/>
      <c r="B140" s="1"/>
      <c r="C140" s="29" t="s">
        <v>215</v>
      </c>
      <c r="D140" s="11">
        <f t="shared" ref="D140:AJ140" si="140">IF(D139&gt;0,(D139-D138)/D139,0)</f>
        <v>0</v>
      </c>
      <c r="E140" s="11">
        <f t="shared" si="140"/>
        <v>0</v>
      </c>
      <c r="F140" s="11">
        <f t="shared" si="140"/>
        <v>0</v>
      </c>
      <c r="G140" s="11">
        <f t="shared" si="140"/>
        <v>0</v>
      </c>
      <c r="H140" s="11">
        <f t="shared" si="140"/>
        <v>0</v>
      </c>
      <c r="I140" s="11">
        <f t="shared" si="140"/>
        <v>0</v>
      </c>
      <c r="J140" s="11">
        <f t="shared" si="140"/>
        <v>0</v>
      </c>
      <c r="K140" s="11">
        <f t="shared" si="140"/>
        <v>0</v>
      </c>
      <c r="L140" s="11">
        <f t="shared" si="140"/>
        <v>0</v>
      </c>
      <c r="M140" s="11">
        <f t="shared" si="140"/>
        <v>0</v>
      </c>
      <c r="N140" s="11">
        <f t="shared" si="140"/>
        <v>0</v>
      </c>
      <c r="O140" s="11">
        <f t="shared" si="140"/>
        <v>0</v>
      </c>
      <c r="P140" s="11">
        <f t="shared" si="140"/>
        <v>0</v>
      </c>
      <c r="Q140" s="11">
        <f t="shared" si="140"/>
        <v>0</v>
      </c>
      <c r="R140" s="11">
        <f t="shared" si="140"/>
        <v>0</v>
      </c>
      <c r="S140" s="11">
        <f t="shared" si="140"/>
        <v>0</v>
      </c>
      <c r="T140" s="11">
        <f t="shared" si="140"/>
        <v>0</v>
      </c>
      <c r="U140" s="11">
        <f t="shared" si="140"/>
        <v>0</v>
      </c>
      <c r="V140" s="11">
        <f t="shared" si="140"/>
        <v>0</v>
      </c>
      <c r="W140" s="11">
        <f t="shared" si="140"/>
        <v>0</v>
      </c>
      <c r="X140" s="11">
        <f t="shared" si="140"/>
        <v>0</v>
      </c>
      <c r="Y140" s="11">
        <f t="shared" si="140"/>
        <v>0</v>
      </c>
      <c r="Z140" s="11">
        <f t="shared" si="140"/>
        <v>0</v>
      </c>
      <c r="AA140" s="11">
        <f t="shared" si="140"/>
        <v>0</v>
      </c>
      <c r="AB140" s="11">
        <f t="shared" si="140"/>
        <v>0</v>
      </c>
      <c r="AC140" s="11">
        <f t="shared" si="140"/>
        <v>0</v>
      </c>
      <c r="AD140" s="11">
        <f t="shared" si="140"/>
        <v>0</v>
      </c>
      <c r="AE140" s="11">
        <f t="shared" si="140"/>
        <v>0</v>
      </c>
      <c r="AF140" s="11">
        <f t="shared" si="140"/>
        <v>0</v>
      </c>
      <c r="AG140" s="11">
        <f t="shared" si="140"/>
        <v>0</v>
      </c>
      <c r="AH140" s="11">
        <f t="shared" si="140"/>
        <v>0</v>
      </c>
      <c r="AI140" s="130">
        <f t="shared" si="140"/>
        <v>0</v>
      </c>
      <c r="AJ140" s="11">
        <f t="shared" si="140"/>
        <v>0</v>
      </c>
    </row>
    <row r="141" spans="1:36" x14ac:dyDescent="0.25">
      <c r="A141" s="140"/>
      <c r="B141" s="131"/>
      <c r="C141" s="133" t="s">
        <v>48</v>
      </c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128">
        <f t="shared" ref="AI141:AI142" si="141">SUM(D141:AH141)</f>
        <v>0</v>
      </c>
      <c r="AJ141" s="5">
        <f t="shared" ref="AJ141" si="142">AI141/DAY(EOMONTH(B141,0))</f>
        <v>0</v>
      </c>
    </row>
    <row r="142" spans="1:36" x14ac:dyDescent="0.25">
      <c r="A142" s="140"/>
      <c r="B142" s="132"/>
      <c r="C142" s="134" t="s">
        <v>48</v>
      </c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129">
        <f t="shared" si="141"/>
        <v>0</v>
      </c>
      <c r="AJ142" s="9">
        <f t="shared" si="124"/>
        <v>0</v>
      </c>
    </row>
    <row r="143" spans="1:36" x14ac:dyDescent="0.25">
      <c r="A143" s="140"/>
      <c r="B143" s="1"/>
      <c r="C143" s="29" t="s">
        <v>215</v>
      </c>
      <c r="D143" s="11">
        <f t="shared" ref="D143:AJ143" si="143">IF(D142&gt;0,(D142-D141)/D142,0)</f>
        <v>0</v>
      </c>
      <c r="E143" s="11">
        <f t="shared" si="143"/>
        <v>0</v>
      </c>
      <c r="F143" s="11">
        <f t="shared" si="143"/>
        <v>0</v>
      </c>
      <c r="G143" s="11">
        <f t="shared" si="143"/>
        <v>0</v>
      </c>
      <c r="H143" s="11">
        <f t="shared" si="143"/>
        <v>0</v>
      </c>
      <c r="I143" s="11">
        <f t="shared" si="143"/>
        <v>0</v>
      </c>
      <c r="J143" s="11">
        <f t="shared" si="143"/>
        <v>0</v>
      </c>
      <c r="K143" s="11">
        <f t="shared" si="143"/>
        <v>0</v>
      </c>
      <c r="L143" s="11">
        <f t="shared" si="143"/>
        <v>0</v>
      </c>
      <c r="M143" s="11">
        <f t="shared" si="143"/>
        <v>0</v>
      </c>
      <c r="N143" s="11">
        <f t="shared" si="143"/>
        <v>0</v>
      </c>
      <c r="O143" s="11">
        <f t="shared" si="143"/>
        <v>0</v>
      </c>
      <c r="P143" s="11">
        <f t="shared" si="143"/>
        <v>0</v>
      </c>
      <c r="Q143" s="11">
        <f t="shared" si="143"/>
        <v>0</v>
      </c>
      <c r="R143" s="11">
        <f t="shared" si="143"/>
        <v>0</v>
      </c>
      <c r="S143" s="11">
        <f t="shared" si="143"/>
        <v>0</v>
      </c>
      <c r="T143" s="11">
        <f t="shared" si="143"/>
        <v>0</v>
      </c>
      <c r="U143" s="11">
        <f t="shared" si="143"/>
        <v>0</v>
      </c>
      <c r="V143" s="11">
        <f t="shared" si="143"/>
        <v>0</v>
      </c>
      <c r="W143" s="11">
        <f t="shared" si="143"/>
        <v>0</v>
      </c>
      <c r="X143" s="11">
        <f t="shared" si="143"/>
        <v>0</v>
      </c>
      <c r="Y143" s="11">
        <f t="shared" si="143"/>
        <v>0</v>
      </c>
      <c r="Z143" s="11">
        <f t="shared" si="143"/>
        <v>0</v>
      </c>
      <c r="AA143" s="11">
        <f t="shared" si="143"/>
        <v>0</v>
      </c>
      <c r="AB143" s="11">
        <f t="shared" si="143"/>
        <v>0</v>
      </c>
      <c r="AC143" s="11">
        <f t="shared" si="143"/>
        <v>0</v>
      </c>
      <c r="AD143" s="11">
        <f t="shared" si="143"/>
        <v>0</v>
      </c>
      <c r="AE143" s="11">
        <f t="shared" si="143"/>
        <v>0</v>
      </c>
      <c r="AF143" s="11">
        <f t="shared" si="143"/>
        <v>0</v>
      </c>
      <c r="AG143" s="11">
        <f t="shared" si="143"/>
        <v>0</v>
      </c>
      <c r="AH143" s="11">
        <f t="shared" si="143"/>
        <v>0</v>
      </c>
      <c r="AI143" s="130">
        <f t="shared" si="143"/>
        <v>0</v>
      </c>
      <c r="AJ143" s="11">
        <f t="shared" si="143"/>
        <v>0</v>
      </c>
    </row>
    <row r="144" spans="1:36" x14ac:dyDescent="0.25">
      <c r="A144" s="140"/>
      <c r="B144" s="131"/>
      <c r="C144" s="133" t="s">
        <v>48</v>
      </c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128">
        <f t="shared" ref="AI144:AI145" si="144">SUM(D144:AH144)</f>
        <v>0</v>
      </c>
      <c r="AJ144" s="5">
        <f t="shared" ref="AJ144" si="145">AI144/DAY(EOMONTH(B144,0))</f>
        <v>0</v>
      </c>
    </row>
    <row r="145" spans="1:36" x14ac:dyDescent="0.25">
      <c r="A145" s="140"/>
      <c r="B145" s="132"/>
      <c r="C145" s="134" t="s">
        <v>48</v>
      </c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129">
        <f t="shared" si="144"/>
        <v>0</v>
      </c>
      <c r="AJ145" s="9">
        <f t="shared" si="124"/>
        <v>0</v>
      </c>
    </row>
    <row r="146" spans="1:36" x14ac:dyDescent="0.25">
      <c r="A146" s="140"/>
      <c r="B146" s="1"/>
      <c r="C146" s="29" t="s">
        <v>215</v>
      </c>
      <c r="D146" s="11">
        <f t="shared" ref="D146:AJ146" si="146">IF(D145&gt;0,(D145-D144)/D145,0)</f>
        <v>0</v>
      </c>
      <c r="E146" s="11">
        <f t="shared" si="146"/>
        <v>0</v>
      </c>
      <c r="F146" s="11">
        <f t="shared" si="146"/>
        <v>0</v>
      </c>
      <c r="G146" s="11">
        <f t="shared" si="146"/>
        <v>0</v>
      </c>
      <c r="H146" s="11">
        <f t="shared" si="146"/>
        <v>0</v>
      </c>
      <c r="I146" s="11">
        <f t="shared" si="146"/>
        <v>0</v>
      </c>
      <c r="J146" s="11">
        <f t="shared" si="146"/>
        <v>0</v>
      </c>
      <c r="K146" s="11">
        <f t="shared" si="146"/>
        <v>0</v>
      </c>
      <c r="L146" s="11">
        <f t="shared" si="146"/>
        <v>0</v>
      </c>
      <c r="M146" s="11">
        <f t="shared" si="146"/>
        <v>0</v>
      </c>
      <c r="N146" s="11">
        <f t="shared" si="146"/>
        <v>0</v>
      </c>
      <c r="O146" s="11">
        <f t="shared" si="146"/>
        <v>0</v>
      </c>
      <c r="P146" s="11">
        <f t="shared" si="146"/>
        <v>0</v>
      </c>
      <c r="Q146" s="11">
        <f t="shared" si="146"/>
        <v>0</v>
      </c>
      <c r="R146" s="11">
        <f t="shared" si="146"/>
        <v>0</v>
      </c>
      <c r="S146" s="11">
        <f t="shared" si="146"/>
        <v>0</v>
      </c>
      <c r="T146" s="11">
        <f t="shared" si="146"/>
        <v>0</v>
      </c>
      <c r="U146" s="11">
        <f t="shared" si="146"/>
        <v>0</v>
      </c>
      <c r="V146" s="11">
        <f t="shared" si="146"/>
        <v>0</v>
      </c>
      <c r="W146" s="11">
        <f t="shared" si="146"/>
        <v>0</v>
      </c>
      <c r="X146" s="11">
        <f t="shared" si="146"/>
        <v>0</v>
      </c>
      <c r="Y146" s="11">
        <f t="shared" si="146"/>
        <v>0</v>
      </c>
      <c r="Z146" s="11">
        <f t="shared" si="146"/>
        <v>0</v>
      </c>
      <c r="AA146" s="11">
        <f t="shared" si="146"/>
        <v>0</v>
      </c>
      <c r="AB146" s="11">
        <f t="shared" si="146"/>
        <v>0</v>
      </c>
      <c r="AC146" s="11">
        <f t="shared" si="146"/>
        <v>0</v>
      </c>
      <c r="AD146" s="11">
        <f t="shared" si="146"/>
        <v>0</v>
      </c>
      <c r="AE146" s="11">
        <f t="shared" si="146"/>
        <v>0</v>
      </c>
      <c r="AF146" s="11">
        <f t="shared" si="146"/>
        <v>0</v>
      </c>
      <c r="AG146" s="11">
        <f t="shared" si="146"/>
        <v>0</v>
      </c>
      <c r="AH146" s="11">
        <f t="shared" si="146"/>
        <v>0</v>
      </c>
      <c r="AI146" s="130">
        <f t="shared" si="146"/>
        <v>0</v>
      </c>
      <c r="AJ146" s="11">
        <f t="shared" si="146"/>
        <v>0</v>
      </c>
    </row>
    <row r="147" spans="1:36" x14ac:dyDescent="0.25">
      <c r="A147" s="140"/>
      <c r="B147" s="131"/>
      <c r="C147" s="133" t="s">
        <v>48</v>
      </c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128">
        <f t="shared" ref="AI147:AI148" si="147">SUM(D147:AH147)</f>
        <v>0</v>
      </c>
      <c r="AJ147" s="5">
        <f t="shared" ref="AJ147" si="148">AI147/DAY(EOMONTH(B147,0))</f>
        <v>0</v>
      </c>
    </row>
    <row r="148" spans="1:36" x14ac:dyDescent="0.25">
      <c r="A148" s="140"/>
      <c r="B148" s="132"/>
      <c r="C148" s="134" t="s">
        <v>48</v>
      </c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129">
        <f t="shared" si="147"/>
        <v>0</v>
      </c>
      <c r="AJ148" s="9">
        <f t="shared" si="124"/>
        <v>0</v>
      </c>
    </row>
    <row r="149" spans="1:36" x14ac:dyDescent="0.25">
      <c r="A149" s="140"/>
      <c r="B149" s="1"/>
      <c r="C149" s="29" t="s">
        <v>215</v>
      </c>
      <c r="D149" s="11">
        <f t="shared" ref="D149:AJ149" si="149">IF(D148&gt;0,(D148-D147)/D148,0)</f>
        <v>0</v>
      </c>
      <c r="E149" s="11">
        <f t="shared" si="149"/>
        <v>0</v>
      </c>
      <c r="F149" s="11">
        <f t="shared" si="149"/>
        <v>0</v>
      </c>
      <c r="G149" s="11">
        <f t="shared" si="149"/>
        <v>0</v>
      </c>
      <c r="H149" s="11">
        <f t="shared" si="149"/>
        <v>0</v>
      </c>
      <c r="I149" s="11">
        <f t="shared" si="149"/>
        <v>0</v>
      </c>
      <c r="J149" s="11">
        <f t="shared" si="149"/>
        <v>0</v>
      </c>
      <c r="K149" s="11">
        <f t="shared" si="149"/>
        <v>0</v>
      </c>
      <c r="L149" s="11">
        <f t="shared" si="149"/>
        <v>0</v>
      </c>
      <c r="M149" s="11">
        <f t="shared" si="149"/>
        <v>0</v>
      </c>
      <c r="N149" s="11">
        <f t="shared" si="149"/>
        <v>0</v>
      </c>
      <c r="O149" s="11">
        <f t="shared" si="149"/>
        <v>0</v>
      </c>
      <c r="P149" s="11">
        <f t="shared" si="149"/>
        <v>0</v>
      </c>
      <c r="Q149" s="11">
        <f t="shared" si="149"/>
        <v>0</v>
      </c>
      <c r="R149" s="11">
        <f t="shared" si="149"/>
        <v>0</v>
      </c>
      <c r="S149" s="11">
        <f t="shared" si="149"/>
        <v>0</v>
      </c>
      <c r="T149" s="11">
        <f t="shared" si="149"/>
        <v>0</v>
      </c>
      <c r="U149" s="11">
        <f t="shared" si="149"/>
        <v>0</v>
      </c>
      <c r="V149" s="11">
        <f t="shared" si="149"/>
        <v>0</v>
      </c>
      <c r="W149" s="11">
        <f t="shared" si="149"/>
        <v>0</v>
      </c>
      <c r="X149" s="11">
        <f t="shared" si="149"/>
        <v>0</v>
      </c>
      <c r="Y149" s="11">
        <f t="shared" si="149"/>
        <v>0</v>
      </c>
      <c r="Z149" s="11">
        <f t="shared" si="149"/>
        <v>0</v>
      </c>
      <c r="AA149" s="11">
        <f t="shared" si="149"/>
        <v>0</v>
      </c>
      <c r="AB149" s="11">
        <f t="shared" si="149"/>
        <v>0</v>
      </c>
      <c r="AC149" s="11">
        <f t="shared" si="149"/>
        <v>0</v>
      </c>
      <c r="AD149" s="11">
        <f t="shared" si="149"/>
        <v>0</v>
      </c>
      <c r="AE149" s="11">
        <f t="shared" si="149"/>
        <v>0</v>
      </c>
      <c r="AF149" s="11">
        <f t="shared" si="149"/>
        <v>0</v>
      </c>
      <c r="AG149" s="11">
        <f t="shared" si="149"/>
        <v>0</v>
      </c>
      <c r="AH149" s="11">
        <f t="shared" si="149"/>
        <v>0</v>
      </c>
      <c r="AI149" s="130">
        <f t="shared" si="149"/>
        <v>0</v>
      </c>
      <c r="AJ149" s="11">
        <f t="shared" si="149"/>
        <v>0</v>
      </c>
    </row>
    <row r="150" spans="1:36" x14ac:dyDescent="0.25">
      <c r="A150" s="140"/>
      <c r="B150" s="131"/>
      <c r="C150" s="133" t="s">
        <v>48</v>
      </c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128">
        <f t="shared" ref="AI150:AI151" si="150">SUM(D150:AH150)</f>
        <v>0</v>
      </c>
      <c r="AJ150" s="5">
        <f t="shared" ref="AJ150" si="151">AI150/DAY(EOMONTH(B150,0))</f>
        <v>0</v>
      </c>
    </row>
    <row r="151" spans="1:36" x14ac:dyDescent="0.25">
      <c r="A151" s="140"/>
      <c r="B151" s="132"/>
      <c r="C151" s="134" t="s">
        <v>48</v>
      </c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129">
        <f t="shared" si="150"/>
        <v>0</v>
      </c>
      <c r="AJ151" s="9">
        <f t="shared" si="124"/>
        <v>0</v>
      </c>
    </row>
    <row r="152" spans="1:36" x14ac:dyDescent="0.25">
      <c r="A152" s="140"/>
      <c r="B152" s="1"/>
      <c r="C152" s="29" t="s">
        <v>215</v>
      </c>
      <c r="D152" s="11">
        <f t="shared" ref="D152:AJ152" si="152">IF(D151&gt;0,(D151-D150)/D151,0)</f>
        <v>0</v>
      </c>
      <c r="E152" s="11">
        <f t="shared" si="152"/>
        <v>0</v>
      </c>
      <c r="F152" s="11">
        <f t="shared" si="152"/>
        <v>0</v>
      </c>
      <c r="G152" s="11">
        <f t="shared" si="152"/>
        <v>0</v>
      </c>
      <c r="H152" s="11">
        <f t="shared" si="152"/>
        <v>0</v>
      </c>
      <c r="I152" s="11">
        <f t="shared" si="152"/>
        <v>0</v>
      </c>
      <c r="J152" s="11">
        <f t="shared" si="152"/>
        <v>0</v>
      </c>
      <c r="K152" s="11">
        <f t="shared" si="152"/>
        <v>0</v>
      </c>
      <c r="L152" s="11">
        <f t="shared" si="152"/>
        <v>0</v>
      </c>
      <c r="M152" s="11">
        <f t="shared" si="152"/>
        <v>0</v>
      </c>
      <c r="N152" s="11">
        <f t="shared" si="152"/>
        <v>0</v>
      </c>
      <c r="O152" s="11">
        <f t="shared" si="152"/>
        <v>0</v>
      </c>
      <c r="P152" s="11">
        <f t="shared" si="152"/>
        <v>0</v>
      </c>
      <c r="Q152" s="11">
        <f t="shared" si="152"/>
        <v>0</v>
      </c>
      <c r="R152" s="11">
        <f t="shared" si="152"/>
        <v>0</v>
      </c>
      <c r="S152" s="11">
        <f t="shared" si="152"/>
        <v>0</v>
      </c>
      <c r="T152" s="11">
        <f t="shared" si="152"/>
        <v>0</v>
      </c>
      <c r="U152" s="11">
        <f t="shared" si="152"/>
        <v>0</v>
      </c>
      <c r="V152" s="11">
        <f t="shared" si="152"/>
        <v>0</v>
      </c>
      <c r="W152" s="11">
        <f t="shared" si="152"/>
        <v>0</v>
      </c>
      <c r="X152" s="11">
        <f t="shared" si="152"/>
        <v>0</v>
      </c>
      <c r="Y152" s="11">
        <f t="shared" si="152"/>
        <v>0</v>
      </c>
      <c r="Z152" s="11">
        <f t="shared" si="152"/>
        <v>0</v>
      </c>
      <c r="AA152" s="11">
        <f t="shared" si="152"/>
        <v>0</v>
      </c>
      <c r="AB152" s="11">
        <f t="shared" si="152"/>
        <v>0</v>
      </c>
      <c r="AC152" s="11">
        <f t="shared" si="152"/>
        <v>0</v>
      </c>
      <c r="AD152" s="11">
        <f t="shared" si="152"/>
        <v>0</v>
      </c>
      <c r="AE152" s="11">
        <f t="shared" si="152"/>
        <v>0</v>
      </c>
      <c r="AF152" s="11">
        <f t="shared" si="152"/>
        <v>0</v>
      </c>
      <c r="AG152" s="11">
        <f t="shared" si="152"/>
        <v>0</v>
      </c>
      <c r="AH152" s="11">
        <f t="shared" si="152"/>
        <v>0</v>
      </c>
      <c r="AI152" s="130">
        <f t="shared" si="152"/>
        <v>0</v>
      </c>
      <c r="AJ152" s="11">
        <f t="shared" si="152"/>
        <v>0</v>
      </c>
    </row>
    <row r="153" spans="1:36" x14ac:dyDescent="0.25">
      <c r="A153" s="140"/>
      <c r="B153" s="131"/>
      <c r="C153" s="133" t="s">
        <v>48</v>
      </c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128">
        <f t="shared" ref="AI153:AI154" si="153">SUM(D153:AH153)</f>
        <v>0</v>
      </c>
      <c r="AJ153" s="5">
        <f t="shared" ref="AJ153" si="154">AI153/DAY(EOMONTH(B153,0))</f>
        <v>0</v>
      </c>
    </row>
    <row r="154" spans="1:36" x14ac:dyDescent="0.25">
      <c r="A154" s="140"/>
      <c r="B154" s="132"/>
      <c r="C154" s="134" t="s">
        <v>48</v>
      </c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129">
        <f t="shared" si="153"/>
        <v>0</v>
      </c>
      <c r="AJ154" s="9">
        <f t="shared" si="124"/>
        <v>0</v>
      </c>
    </row>
    <row r="155" spans="1:36" x14ac:dyDescent="0.25">
      <c r="A155" s="140"/>
      <c r="B155" s="1"/>
      <c r="C155" s="29" t="s">
        <v>215</v>
      </c>
      <c r="D155" s="11">
        <f t="shared" ref="D155:AJ155" si="155">IF(D154&gt;0,(D154-D153)/D154,0)</f>
        <v>0</v>
      </c>
      <c r="E155" s="11">
        <f t="shared" si="155"/>
        <v>0</v>
      </c>
      <c r="F155" s="11">
        <f t="shared" si="155"/>
        <v>0</v>
      </c>
      <c r="G155" s="11">
        <f t="shared" si="155"/>
        <v>0</v>
      </c>
      <c r="H155" s="11">
        <f t="shared" si="155"/>
        <v>0</v>
      </c>
      <c r="I155" s="11">
        <f t="shared" si="155"/>
        <v>0</v>
      </c>
      <c r="J155" s="11">
        <f t="shared" si="155"/>
        <v>0</v>
      </c>
      <c r="K155" s="11">
        <f t="shared" si="155"/>
        <v>0</v>
      </c>
      <c r="L155" s="11">
        <f t="shared" si="155"/>
        <v>0</v>
      </c>
      <c r="M155" s="11">
        <f t="shared" si="155"/>
        <v>0</v>
      </c>
      <c r="N155" s="11">
        <f t="shared" si="155"/>
        <v>0</v>
      </c>
      <c r="O155" s="11">
        <f t="shared" si="155"/>
        <v>0</v>
      </c>
      <c r="P155" s="11">
        <f t="shared" si="155"/>
        <v>0</v>
      </c>
      <c r="Q155" s="11">
        <f t="shared" si="155"/>
        <v>0</v>
      </c>
      <c r="R155" s="11">
        <f t="shared" si="155"/>
        <v>0</v>
      </c>
      <c r="S155" s="11">
        <f t="shared" si="155"/>
        <v>0</v>
      </c>
      <c r="T155" s="11">
        <f t="shared" si="155"/>
        <v>0</v>
      </c>
      <c r="U155" s="11">
        <f t="shared" si="155"/>
        <v>0</v>
      </c>
      <c r="V155" s="11">
        <f t="shared" si="155"/>
        <v>0</v>
      </c>
      <c r="W155" s="11">
        <f t="shared" si="155"/>
        <v>0</v>
      </c>
      <c r="X155" s="11">
        <f t="shared" si="155"/>
        <v>0</v>
      </c>
      <c r="Y155" s="11">
        <f t="shared" si="155"/>
        <v>0</v>
      </c>
      <c r="Z155" s="11">
        <f t="shared" si="155"/>
        <v>0</v>
      </c>
      <c r="AA155" s="11">
        <f t="shared" si="155"/>
        <v>0</v>
      </c>
      <c r="AB155" s="11">
        <f t="shared" si="155"/>
        <v>0</v>
      </c>
      <c r="AC155" s="11">
        <f t="shared" si="155"/>
        <v>0</v>
      </c>
      <c r="AD155" s="11">
        <f t="shared" si="155"/>
        <v>0</v>
      </c>
      <c r="AE155" s="11">
        <f t="shared" si="155"/>
        <v>0</v>
      </c>
      <c r="AF155" s="11">
        <f t="shared" si="155"/>
        <v>0</v>
      </c>
      <c r="AG155" s="11">
        <f t="shared" si="155"/>
        <v>0</v>
      </c>
      <c r="AH155" s="11">
        <f t="shared" si="155"/>
        <v>0</v>
      </c>
      <c r="AI155" s="130">
        <f t="shared" si="155"/>
        <v>0</v>
      </c>
      <c r="AJ155" s="11">
        <f t="shared" si="155"/>
        <v>0</v>
      </c>
    </row>
    <row r="156" spans="1:36" x14ac:dyDescent="0.25">
      <c r="A156" s="140"/>
      <c r="B156" s="131"/>
      <c r="C156" s="133" t="s">
        <v>48</v>
      </c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128">
        <f t="shared" ref="AI156:AI157" si="156">SUM(D156:AH156)</f>
        <v>0</v>
      </c>
      <c r="AJ156" s="5">
        <f t="shared" ref="AJ156" si="157">AI156/DAY(EOMONTH(B156,0))</f>
        <v>0</v>
      </c>
    </row>
    <row r="157" spans="1:36" x14ac:dyDescent="0.25">
      <c r="A157" s="140"/>
      <c r="B157" s="132"/>
      <c r="C157" s="134" t="s">
        <v>48</v>
      </c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129">
        <f t="shared" si="156"/>
        <v>0</v>
      </c>
      <c r="AJ157" s="9">
        <f t="shared" si="124"/>
        <v>0</v>
      </c>
    </row>
    <row r="158" spans="1:36" x14ac:dyDescent="0.25">
      <c r="A158" s="140"/>
      <c r="B158" s="1"/>
      <c r="C158" s="29" t="s">
        <v>215</v>
      </c>
      <c r="D158" s="11">
        <f t="shared" ref="D158:AJ158" si="158">IF(D157&gt;0,(D157-D156)/D157,0)</f>
        <v>0</v>
      </c>
      <c r="E158" s="11">
        <f t="shared" si="158"/>
        <v>0</v>
      </c>
      <c r="F158" s="11">
        <f t="shared" si="158"/>
        <v>0</v>
      </c>
      <c r="G158" s="11">
        <f t="shared" si="158"/>
        <v>0</v>
      </c>
      <c r="H158" s="11">
        <f t="shared" si="158"/>
        <v>0</v>
      </c>
      <c r="I158" s="11">
        <f t="shared" si="158"/>
        <v>0</v>
      </c>
      <c r="J158" s="11">
        <f t="shared" si="158"/>
        <v>0</v>
      </c>
      <c r="K158" s="11">
        <f t="shared" si="158"/>
        <v>0</v>
      </c>
      <c r="L158" s="11">
        <f t="shared" si="158"/>
        <v>0</v>
      </c>
      <c r="M158" s="11">
        <f t="shared" si="158"/>
        <v>0</v>
      </c>
      <c r="N158" s="11">
        <f t="shared" si="158"/>
        <v>0</v>
      </c>
      <c r="O158" s="11">
        <f t="shared" si="158"/>
        <v>0</v>
      </c>
      <c r="P158" s="11">
        <f t="shared" si="158"/>
        <v>0</v>
      </c>
      <c r="Q158" s="11">
        <f t="shared" si="158"/>
        <v>0</v>
      </c>
      <c r="R158" s="11">
        <f t="shared" si="158"/>
        <v>0</v>
      </c>
      <c r="S158" s="11">
        <f t="shared" si="158"/>
        <v>0</v>
      </c>
      <c r="T158" s="11">
        <f t="shared" si="158"/>
        <v>0</v>
      </c>
      <c r="U158" s="11">
        <f t="shared" si="158"/>
        <v>0</v>
      </c>
      <c r="V158" s="11">
        <f t="shared" si="158"/>
        <v>0</v>
      </c>
      <c r="W158" s="11">
        <f t="shared" si="158"/>
        <v>0</v>
      </c>
      <c r="X158" s="11">
        <f t="shared" si="158"/>
        <v>0</v>
      </c>
      <c r="Y158" s="11">
        <f t="shared" si="158"/>
        <v>0</v>
      </c>
      <c r="Z158" s="11">
        <f t="shared" si="158"/>
        <v>0</v>
      </c>
      <c r="AA158" s="11">
        <f t="shared" si="158"/>
        <v>0</v>
      </c>
      <c r="AB158" s="11">
        <f t="shared" si="158"/>
        <v>0</v>
      </c>
      <c r="AC158" s="11">
        <f t="shared" si="158"/>
        <v>0</v>
      </c>
      <c r="AD158" s="11">
        <f t="shared" si="158"/>
        <v>0</v>
      </c>
      <c r="AE158" s="11">
        <f t="shared" si="158"/>
        <v>0</v>
      </c>
      <c r="AF158" s="11">
        <f t="shared" si="158"/>
        <v>0</v>
      </c>
      <c r="AG158" s="11">
        <f t="shared" si="158"/>
        <v>0</v>
      </c>
      <c r="AH158" s="11">
        <f t="shared" si="158"/>
        <v>0</v>
      </c>
      <c r="AI158" s="130">
        <f t="shared" si="158"/>
        <v>0</v>
      </c>
      <c r="AJ158" s="11">
        <f t="shared" si="158"/>
        <v>0</v>
      </c>
    </row>
    <row r="159" spans="1:36" x14ac:dyDescent="0.25">
      <c r="A159" s="140"/>
      <c r="B159" s="131"/>
      <c r="C159" s="133" t="s">
        <v>48</v>
      </c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128">
        <f t="shared" ref="AI159:AI160" si="159">SUM(D159:AH159)</f>
        <v>0</v>
      </c>
      <c r="AJ159" s="5">
        <f t="shared" ref="AJ159" si="160">AI159/DAY(EOMONTH(B159,0))</f>
        <v>0</v>
      </c>
    </row>
    <row r="160" spans="1:36" x14ac:dyDescent="0.25">
      <c r="A160" s="140"/>
      <c r="B160" s="132"/>
      <c r="C160" s="134" t="s">
        <v>48</v>
      </c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129">
        <f t="shared" si="159"/>
        <v>0</v>
      </c>
      <c r="AJ160" s="9">
        <f t="shared" si="124"/>
        <v>0</v>
      </c>
    </row>
    <row r="161" spans="1:36" x14ac:dyDescent="0.25">
      <c r="A161" s="140"/>
      <c r="B161" s="1"/>
      <c r="C161" s="29" t="s">
        <v>215</v>
      </c>
      <c r="D161" s="11">
        <f t="shared" ref="D161:AJ161" si="161">IF(D160&gt;0,(D160-D159)/D160,0)</f>
        <v>0</v>
      </c>
      <c r="E161" s="11">
        <f t="shared" si="161"/>
        <v>0</v>
      </c>
      <c r="F161" s="11">
        <f t="shared" si="161"/>
        <v>0</v>
      </c>
      <c r="G161" s="11">
        <f t="shared" si="161"/>
        <v>0</v>
      </c>
      <c r="H161" s="11">
        <f t="shared" si="161"/>
        <v>0</v>
      </c>
      <c r="I161" s="11">
        <f t="shared" si="161"/>
        <v>0</v>
      </c>
      <c r="J161" s="11">
        <f t="shared" si="161"/>
        <v>0</v>
      </c>
      <c r="K161" s="11">
        <f t="shared" si="161"/>
        <v>0</v>
      </c>
      <c r="L161" s="11">
        <f t="shared" si="161"/>
        <v>0</v>
      </c>
      <c r="M161" s="11">
        <f t="shared" si="161"/>
        <v>0</v>
      </c>
      <c r="N161" s="11">
        <f t="shared" si="161"/>
        <v>0</v>
      </c>
      <c r="O161" s="11">
        <f t="shared" si="161"/>
        <v>0</v>
      </c>
      <c r="P161" s="11">
        <f t="shared" si="161"/>
        <v>0</v>
      </c>
      <c r="Q161" s="11">
        <f t="shared" si="161"/>
        <v>0</v>
      </c>
      <c r="R161" s="11">
        <f t="shared" si="161"/>
        <v>0</v>
      </c>
      <c r="S161" s="11">
        <f t="shared" si="161"/>
        <v>0</v>
      </c>
      <c r="T161" s="11">
        <f t="shared" si="161"/>
        <v>0</v>
      </c>
      <c r="U161" s="11">
        <f t="shared" si="161"/>
        <v>0</v>
      </c>
      <c r="V161" s="11">
        <f t="shared" si="161"/>
        <v>0</v>
      </c>
      <c r="W161" s="11">
        <f t="shared" si="161"/>
        <v>0</v>
      </c>
      <c r="X161" s="11">
        <f t="shared" si="161"/>
        <v>0</v>
      </c>
      <c r="Y161" s="11">
        <f t="shared" si="161"/>
        <v>0</v>
      </c>
      <c r="Z161" s="11">
        <f t="shared" si="161"/>
        <v>0</v>
      </c>
      <c r="AA161" s="11">
        <f t="shared" si="161"/>
        <v>0</v>
      </c>
      <c r="AB161" s="11">
        <f t="shared" si="161"/>
        <v>0</v>
      </c>
      <c r="AC161" s="11">
        <f t="shared" si="161"/>
        <v>0</v>
      </c>
      <c r="AD161" s="11">
        <f t="shared" si="161"/>
        <v>0</v>
      </c>
      <c r="AE161" s="11">
        <f t="shared" si="161"/>
        <v>0</v>
      </c>
      <c r="AF161" s="11">
        <f t="shared" si="161"/>
        <v>0</v>
      </c>
      <c r="AG161" s="11">
        <f t="shared" si="161"/>
        <v>0</v>
      </c>
      <c r="AH161" s="11">
        <f t="shared" si="161"/>
        <v>0</v>
      </c>
      <c r="AI161" s="130">
        <f t="shared" si="161"/>
        <v>0</v>
      </c>
      <c r="AJ161" s="11">
        <f t="shared" si="161"/>
        <v>0</v>
      </c>
    </row>
    <row r="162" spans="1:36" x14ac:dyDescent="0.25">
      <c r="A162" s="140"/>
      <c r="B162" s="131"/>
      <c r="C162" s="133" t="s">
        <v>48</v>
      </c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128">
        <f t="shared" ref="AI162:AI163" si="162">SUM(D162:AH162)</f>
        <v>0</v>
      </c>
      <c r="AJ162" s="5">
        <f t="shared" ref="AJ162" si="163">AI162/DAY(EOMONTH(B162,0))</f>
        <v>0</v>
      </c>
    </row>
    <row r="163" spans="1:36" x14ac:dyDescent="0.25">
      <c r="A163" s="140"/>
      <c r="B163" s="132"/>
      <c r="C163" s="134" t="s">
        <v>48</v>
      </c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129">
        <f t="shared" si="162"/>
        <v>0</v>
      </c>
      <c r="AJ163" s="9">
        <f t="shared" ref="AJ163:AJ199" si="164">AI163/DAY(EOMONTH(B163,0))</f>
        <v>0</v>
      </c>
    </row>
    <row r="164" spans="1:36" x14ac:dyDescent="0.25">
      <c r="A164" s="140"/>
      <c r="B164" s="1"/>
      <c r="C164" s="29" t="s">
        <v>215</v>
      </c>
      <c r="D164" s="11">
        <f t="shared" ref="D164:AJ164" si="165">IF(D163&gt;0,(D163-D162)/D163,0)</f>
        <v>0</v>
      </c>
      <c r="E164" s="11">
        <f t="shared" si="165"/>
        <v>0</v>
      </c>
      <c r="F164" s="11">
        <f t="shared" si="165"/>
        <v>0</v>
      </c>
      <c r="G164" s="11">
        <f t="shared" si="165"/>
        <v>0</v>
      </c>
      <c r="H164" s="11">
        <f t="shared" si="165"/>
        <v>0</v>
      </c>
      <c r="I164" s="11">
        <f t="shared" si="165"/>
        <v>0</v>
      </c>
      <c r="J164" s="11">
        <f t="shared" si="165"/>
        <v>0</v>
      </c>
      <c r="K164" s="11">
        <f t="shared" si="165"/>
        <v>0</v>
      </c>
      <c r="L164" s="11">
        <f t="shared" si="165"/>
        <v>0</v>
      </c>
      <c r="M164" s="11">
        <f t="shared" si="165"/>
        <v>0</v>
      </c>
      <c r="N164" s="11">
        <f t="shared" si="165"/>
        <v>0</v>
      </c>
      <c r="O164" s="11">
        <f t="shared" si="165"/>
        <v>0</v>
      </c>
      <c r="P164" s="11">
        <f t="shared" si="165"/>
        <v>0</v>
      </c>
      <c r="Q164" s="11">
        <f t="shared" si="165"/>
        <v>0</v>
      </c>
      <c r="R164" s="11">
        <f t="shared" si="165"/>
        <v>0</v>
      </c>
      <c r="S164" s="11">
        <f t="shared" si="165"/>
        <v>0</v>
      </c>
      <c r="T164" s="11">
        <f t="shared" si="165"/>
        <v>0</v>
      </c>
      <c r="U164" s="11">
        <f t="shared" si="165"/>
        <v>0</v>
      </c>
      <c r="V164" s="11">
        <f t="shared" si="165"/>
        <v>0</v>
      </c>
      <c r="W164" s="11">
        <f t="shared" si="165"/>
        <v>0</v>
      </c>
      <c r="X164" s="11">
        <f t="shared" si="165"/>
        <v>0</v>
      </c>
      <c r="Y164" s="11">
        <f t="shared" si="165"/>
        <v>0</v>
      </c>
      <c r="Z164" s="11">
        <f t="shared" si="165"/>
        <v>0</v>
      </c>
      <c r="AA164" s="11">
        <f t="shared" si="165"/>
        <v>0</v>
      </c>
      <c r="AB164" s="11">
        <f t="shared" si="165"/>
        <v>0</v>
      </c>
      <c r="AC164" s="11">
        <f t="shared" si="165"/>
        <v>0</v>
      </c>
      <c r="AD164" s="11">
        <f t="shared" si="165"/>
        <v>0</v>
      </c>
      <c r="AE164" s="11">
        <f t="shared" si="165"/>
        <v>0</v>
      </c>
      <c r="AF164" s="11">
        <f t="shared" si="165"/>
        <v>0</v>
      </c>
      <c r="AG164" s="11">
        <f t="shared" si="165"/>
        <v>0</v>
      </c>
      <c r="AH164" s="11">
        <f t="shared" si="165"/>
        <v>0</v>
      </c>
      <c r="AI164" s="130">
        <f t="shared" si="165"/>
        <v>0</v>
      </c>
      <c r="AJ164" s="11">
        <f t="shared" si="165"/>
        <v>0</v>
      </c>
    </row>
    <row r="165" spans="1:36" x14ac:dyDescent="0.25">
      <c r="A165" s="140"/>
      <c r="B165" s="131"/>
      <c r="C165" s="133" t="s">
        <v>48</v>
      </c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128">
        <f t="shared" ref="AI165:AI166" si="166">SUM(D165:AH165)</f>
        <v>0</v>
      </c>
      <c r="AJ165" s="5">
        <f t="shared" ref="AJ165" si="167">AI165/DAY(EOMONTH(B165,0))</f>
        <v>0</v>
      </c>
    </row>
    <row r="166" spans="1:36" x14ac:dyDescent="0.25">
      <c r="A166" s="140"/>
      <c r="B166" s="132"/>
      <c r="C166" s="134" t="s">
        <v>48</v>
      </c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129">
        <f t="shared" si="166"/>
        <v>0</v>
      </c>
      <c r="AJ166" s="9">
        <f t="shared" si="164"/>
        <v>0</v>
      </c>
    </row>
    <row r="167" spans="1:36" x14ac:dyDescent="0.25">
      <c r="A167" s="140"/>
      <c r="B167" s="1"/>
      <c r="C167" s="29" t="s">
        <v>215</v>
      </c>
      <c r="D167" s="11">
        <f t="shared" ref="D167:AJ167" si="168">IF(D166&gt;0,(D166-D165)/D166,0)</f>
        <v>0</v>
      </c>
      <c r="E167" s="11">
        <f t="shared" si="168"/>
        <v>0</v>
      </c>
      <c r="F167" s="11">
        <f t="shared" si="168"/>
        <v>0</v>
      </c>
      <c r="G167" s="11">
        <f t="shared" si="168"/>
        <v>0</v>
      </c>
      <c r="H167" s="11">
        <f t="shared" si="168"/>
        <v>0</v>
      </c>
      <c r="I167" s="11">
        <f t="shared" si="168"/>
        <v>0</v>
      </c>
      <c r="J167" s="11">
        <f t="shared" si="168"/>
        <v>0</v>
      </c>
      <c r="K167" s="11">
        <f t="shared" si="168"/>
        <v>0</v>
      </c>
      <c r="L167" s="11">
        <f t="shared" si="168"/>
        <v>0</v>
      </c>
      <c r="M167" s="11">
        <f t="shared" si="168"/>
        <v>0</v>
      </c>
      <c r="N167" s="11">
        <f t="shared" si="168"/>
        <v>0</v>
      </c>
      <c r="O167" s="11">
        <f t="shared" si="168"/>
        <v>0</v>
      </c>
      <c r="P167" s="11">
        <f t="shared" si="168"/>
        <v>0</v>
      </c>
      <c r="Q167" s="11">
        <f t="shared" si="168"/>
        <v>0</v>
      </c>
      <c r="R167" s="11">
        <f t="shared" si="168"/>
        <v>0</v>
      </c>
      <c r="S167" s="11">
        <f t="shared" si="168"/>
        <v>0</v>
      </c>
      <c r="T167" s="11">
        <f t="shared" si="168"/>
        <v>0</v>
      </c>
      <c r="U167" s="11">
        <f t="shared" si="168"/>
        <v>0</v>
      </c>
      <c r="V167" s="11">
        <f t="shared" si="168"/>
        <v>0</v>
      </c>
      <c r="W167" s="11">
        <f t="shared" si="168"/>
        <v>0</v>
      </c>
      <c r="X167" s="11">
        <f t="shared" si="168"/>
        <v>0</v>
      </c>
      <c r="Y167" s="11">
        <f t="shared" si="168"/>
        <v>0</v>
      </c>
      <c r="Z167" s="11">
        <f t="shared" si="168"/>
        <v>0</v>
      </c>
      <c r="AA167" s="11">
        <f t="shared" si="168"/>
        <v>0</v>
      </c>
      <c r="AB167" s="11">
        <f t="shared" si="168"/>
        <v>0</v>
      </c>
      <c r="AC167" s="11">
        <f t="shared" si="168"/>
        <v>0</v>
      </c>
      <c r="AD167" s="11">
        <f t="shared" si="168"/>
        <v>0</v>
      </c>
      <c r="AE167" s="11">
        <f t="shared" si="168"/>
        <v>0</v>
      </c>
      <c r="AF167" s="11">
        <f t="shared" si="168"/>
        <v>0</v>
      </c>
      <c r="AG167" s="11">
        <f t="shared" si="168"/>
        <v>0</v>
      </c>
      <c r="AH167" s="11">
        <f t="shared" si="168"/>
        <v>0</v>
      </c>
      <c r="AI167" s="130">
        <f t="shared" si="168"/>
        <v>0</v>
      </c>
      <c r="AJ167" s="11">
        <f t="shared" si="168"/>
        <v>0</v>
      </c>
    </row>
    <row r="168" spans="1:36" x14ac:dyDescent="0.25">
      <c r="A168" s="140"/>
      <c r="B168" s="131"/>
      <c r="C168" s="133" t="s">
        <v>48</v>
      </c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128">
        <f t="shared" ref="AI168:AI169" si="169">SUM(D168:AH168)</f>
        <v>0</v>
      </c>
      <c r="AJ168" s="5">
        <f t="shared" ref="AJ168" si="170">AI168/DAY(EOMONTH(B168,0))</f>
        <v>0</v>
      </c>
    </row>
    <row r="169" spans="1:36" x14ac:dyDescent="0.25">
      <c r="A169" s="140"/>
      <c r="B169" s="132"/>
      <c r="C169" s="134" t="s">
        <v>48</v>
      </c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129">
        <f t="shared" si="169"/>
        <v>0</v>
      </c>
      <c r="AJ169" s="9">
        <f t="shared" si="164"/>
        <v>0</v>
      </c>
    </row>
    <row r="170" spans="1:36" x14ac:dyDescent="0.25">
      <c r="A170" s="140"/>
      <c r="B170" s="1"/>
      <c r="C170" s="29" t="s">
        <v>215</v>
      </c>
      <c r="D170" s="11">
        <f t="shared" ref="D170:AJ170" si="171">IF(D169&gt;0,(D169-D168)/D169,0)</f>
        <v>0</v>
      </c>
      <c r="E170" s="11">
        <f t="shared" si="171"/>
        <v>0</v>
      </c>
      <c r="F170" s="11">
        <f t="shared" si="171"/>
        <v>0</v>
      </c>
      <c r="G170" s="11">
        <f t="shared" si="171"/>
        <v>0</v>
      </c>
      <c r="H170" s="11">
        <f t="shared" si="171"/>
        <v>0</v>
      </c>
      <c r="I170" s="11">
        <f t="shared" si="171"/>
        <v>0</v>
      </c>
      <c r="J170" s="11">
        <f t="shared" si="171"/>
        <v>0</v>
      </c>
      <c r="K170" s="11">
        <f t="shared" si="171"/>
        <v>0</v>
      </c>
      <c r="L170" s="11">
        <f t="shared" si="171"/>
        <v>0</v>
      </c>
      <c r="M170" s="11">
        <f t="shared" si="171"/>
        <v>0</v>
      </c>
      <c r="N170" s="11">
        <f t="shared" si="171"/>
        <v>0</v>
      </c>
      <c r="O170" s="11">
        <f t="shared" si="171"/>
        <v>0</v>
      </c>
      <c r="P170" s="11">
        <f t="shared" si="171"/>
        <v>0</v>
      </c>
      <c r="Q170" s="11">
        <f t="shared" si="171"/>
        <v>0</v>
      </c>
      <c r="R170" s="11">
        <f t="shared" si="171"/>
        <v>0</v>
      </c>
      <c r="S170" s="11">
        <f t="shared" si="171"/>
        <v>0</v>
      </c>
      <c r="T170" s="11">
        <f t="shared" si="171"/>
        <v>0</v>
      </c>
      <c r="U170" s="11">
        <f t="shared" si="171"/>
        <v>0</v>
      </c>
      <c r="V170" s="11">
        <f t="shared" si="171"/>
        <v>0</v>
      </c>
      <c r="W170" s="11">
        <f t="shared" si="171"/>
        <v>0</v>
      </c>
      <c r="X170" s="11">
        <f t="shared" si="171"/>
        <v>0</v>
      </c>
      <c r="Y170" s="11">
        <f t="shared" si="171"/>
        <v>0</v>
      </c>
      <c r="Z170" s="11">
        <f t="shared" si="171"/>
        <v>0</v>
      </c>
      <c r="AA170" s="11">
        <f t="shared" si="171"/>
        <v>0</v>
      </c>
      <c r="AB170" s="11">
        <f t="shared" si="171"/>
        <v>0</v>
      </c>
      <c r="AC170" s="11">
        <f t="shared" si="171"/>
        <v>0</v>
      </c>
      <c r="AD170" s="11">
        <f t="shared" si="171"/>
        <v>0</v>
      </c>
      <c r="AE170" s="11">
        <f t="shared" si="171"/>
        <v>0</v>
      </c>
      <c r="AF170" s="11">
        <f t="shared" si="171"/>
        <v>0</v>
      </c>
      <c r="AG170" s="11">
        <f t="shared" si="171"/>
        <v>0</v>
      </c>
      <c r="AH170" s="11">
        <f t="shared" si="171"/>
        <v>0</v>
      </c>
      <c r="AI170" s="130">
        <f t="shared" si="171"/>
        <v>0</v>
      </c>
      <c r="AJ170" s="11">
        <f t="shared" si="171"/>
        <v>0</v>
      </c>
    </row>
    <row r="171" spans="1:36" x14ac:dyDescent="0.25">
      <c r="A171" s="140"/>
      <c r="B171" s="131"/>
      <c r="C171" s="133" t="s">
        <v>48</v>
      </c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128">
        <f t="shared" ref="AI171:AI172" si="172">SUM(D171:AH171)</f>
        <v>0</v>
      </c>
      <c r="AJ171" s="5">
        <f t="shared" ref="AJ171" si="173">AI171/DAY(EOMONTH(B171,0))</f>
        <v>0</v>
      </c>
    </row>
    <row r="172" spans="1:36" x14ac:dyDescent="0.25">
      <c r="A172" s="140"/>
      <c r="B172" s="132"/>
      <c r="C172" s="134" t="s">
        <v>48</v>
      </c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129">
        <f t="shared" si="172"/>
        <v>0</v>
      </c>
      <c r="AJ172" s="9">
        <f t="shared" si="164"/>
        <v>0</v>
      </c>
    </row>
    <row r="173" spans="1:36" x14ac:dyDescent="0.25">
      <c r="A173" s="140"/>
      <c r="B173" s="1"/>
      <c r="C173" s="29" t="s">
        <v>215</v>
      </c>
      <c r="D173" s="11">
        <f t="shared" ref="D173:AJ173" si="174">IF(D172&gt;0,(D172-D171)/D172,0)</f>
        <v>0</v>
      </c>
      <c r="E173" s="11">
        <f t="shared" si="174"/>
        <v>0</v>
      </c>
      <c r="F173" s="11">
        <f t="shared" si="174"/>
        <v>0</v>
      </c>
      <c r="G173" s="11">
        <f t="shared" si="174"/>
        <v>0</v>
      </c>
      <c r="H173" s="11">
        <f t="shared" si="174"/>
        <v>0</v>
      </c>
      <c r="I173" s="11">
        <f t="shared" si="174"/>
        <v>0</v>
      </c>
      <c r="J173" s="11">
        <f t="shared" si="174"/>
        <v>0</v>
      </c>
      <c r="K173" s="11">
        <f t="shared" si="174"/>
        <v>0</v>
      </c>
      <c r="L173" s="11">
        <f t="shared" si="174"/>
        <v>0</v>
      </c>
      <c r="M173" s="11">
        <f t="shared" si="174"/>
        <v>0</v>
      </c>
      <c r="N173" s="11">
        <f t="shared" si="174"/>
        <v>0</v>
      </c>
      <c r="O173" s="11">
        <f t="shared" si="174"/>
        <v>0</v>
      </c>
      <c r="P173" s="11">
        <f t="shared" si="174"/>
        <v>0</v>
      </c>
      <c r="Q173" s="11">
        <f t="shared" si="174"/>
        <v>0</v>
      </c>
      <c r="R173" s="11">
        <f t="shared" si="174"/>
        <v>0</v>
      </c>
      <c r="S173" s="11">
        <f t="shared" si="174"/>
        <v>0</v>
      </c>
      <c r="T173" s="11">
        <f t="shared" si="174"/>
        <v>0</v>
      </c>
      <c r="U173" s="11">
        <f t="shared" si="174"/>
        <v>0</v>
      </c>
      <c r="V173" s="11">
        <f t="shared" si="174"/>
        <v>0</v>
      </c>
      <c r="W173" s="11">
        <f t="shared" si="174"/>
        <v>0</v>
      </c>
      <c r="X173" s="11">
        <f t="shared" si="174"/>
        <v>0</v>
      </c>
      <c r="Y173" s="11">
        <f t="shared" si="174"/>
        <v>0</v>
      </c>
      <c r="Z173" s="11">
        <f t="shared" si="174"/>
        <v>0</v>
      </c>
      <c r="AA173" s="11">
        <f t="shared" si="174"/>
        <v>0</v>
      </c>
      <c r="AB173" s="11">
        <f t="shared" si="174"/>
        <v>0</v>
      </c>
      <c r="AC173" s="11">
        <f t="shared" si="174"/>
        <v>0</v>
      </c>
      <c r="AD173" s="11">
        <f t="shared" si="174"/>
        <v>0</v>
      </c>
      <c r="AE173" s="11">
        <f t="shared" si="174"/>
        <v>0</v>
      </c>
      <c r="AF173" s="11">
        <f t="shared" si="174"/>
        <v>0</v>
      </c>
      <c r="AG173" s="11">
        <f t="shared" si="174"/>
        <v>0</v>
      </c>
      <c r="AH173" s="11">
        <f t="shared" si="174"/>
        <v>0</v>
      </c>
      <c r="AI173" s="130">
        <f t="shared" si="174"/>
        <v>0</v>
      </c>
      <c r="AJ173" s="11">
        <f t="shared" si="174"/>
        <v>0</v>
      </c>
    </row>
    <row r="174" spans="1:36" x14ac:dyDescent="0.25">
      <c r="A174" s="140"/>
      <c r="B174" s="131"/>
      <c r="C174" s="133" t="s">
        <v>48</v>
      </c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128">
        <f t="shared" ref="AI174:AI175" si="175">SUM(D174:AH174)</f>
        <v>0</v>
      </c>
      <c r="AJ174" s="5">
        <f t="shared" ref="AJ174" si="176">AI174/DAY(EOMONTH(B174,0))</f>
        <v>0</v>
      </c>
    </row>
    <row r="175" spans="1:36" x14ac:dyDescent="0.25">
      <c r="A175" s="140"/>
      <c r="B175" s="132"/>
      <c r="C175" s="134" t="s">
        <v>48</v>
      </c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129">
        <f t="shared" si="175"/>
        <v>0</v>
      </c>
      <c r="AJ175" s="9">
        <f t="shared" si="164"/>
        <v>0</v>
      </c>
    </row>
    <row r="176" spans="1:36" x14ac:dyDescent="0.25">
      <c r="A176" s="140"/>
      <c r="B176" s="1"/>
      <c r="C176" s="29" t="s">
        <v>215</v>
      </c>
      <c r="D176" s="11">
        <f t="shared" ref="D176:AJ176" si="177">IF(D175&gt;0,(D175-D174)/D175,0)</f>
        <v>0</v>
      </c>
      <c r="E176" s="11">
        <f t="shared" si="177"/>
        <v>0</v>
      </c>
      <c r="F176" s="11">
        <f t="shared" si="177"/>
        <v>0</v>
      </c>
      <c r="G176" s="11">
        <f t="shared" si="177"/>
        <v>0</v>
      </c>
      <c r="H176" s="11">
        <f t="shared" si="177"/>
        <v>0</v>
      </c>
      <c r="I176" s="11">
        <f t="shared" si="177"/>
        <v>0</v>
      </c>
      <c r="J176" s="11">
        <f t="shared" si="177"/>
        <v>0</v>
      </c>
      <c r="K176" s="11">
        <f t="shared" si="177"/>
        <v>0</v>
      </c>
      <c r="L176" s="11">
        <f t="shared" si="177"/>
        <v>0</v>
      </c>
      <c r="M176" s="11">
        <f t="shared" si="177"/>
        <v>0</v>
      </c>
      <c r="N176" s="11">
        <f t="shared" si="177"/>
        <v>0</v>
      </c>
      <c r="O176" s="11">
        <f t="shared" si="177"/>
        <v>0</v>
      </c>
      <c r="P176" s="11">
        <f t="shared" si="177"/>
        <v>0</v>
      </c>
      <c r="Q176" s="11">
        <f t="shared" si="177"/>
        <v>0</v>
      </c>
      <c r="R176" s="11">
        <f t="shared" si="177"/>
        <v>0</v>
      </c>
      <c r="S176" s="11">
        <f t="shared" si="177"/>
        <v>0</v>
      </c>
      <c r="T176" s="11">
        <f t="shared" si="177"/>
        <v>0</v>
      </c>
      <c r="U176" s="11">
        <f t="shared" si="177"/>
        <v>0</v>
      </c>
      <c r="V176" s="11">
        <f t="shared" si="177"/>
        <v>0</v>
      </c>
      <c r="W176" s="11">
        <f t="shared" si="177"/>
        <v>0</v>
      </c>
      <c r="X176" s="11">
        <f t="shared" si="177"/>
        <v>0</v>
      </c>
      <c r="Y176" s="11">
        <f t="shared" si="177"/>
        <v>0</v>
      </c>
      <c r="Z176" s="11">
        <f t="shared" si="177"/>
        <v>0</v>
      </c>
      <c r="AA176" s="11">
        <f t="shared" si="177"/>
        <v>0</v>
      </c>
      <c r="AB176" s="11">
        <f t="shared" si="177"/>
        <v>0</v>
      </c>
      <c r="AC176" s="11">
        <f t="shared" si="177"/>
        <v>0</v>
      </c>
      <c r="AD176" s="11">
        <f t="shared" si="177"/>
        <v>0</v>
      </c>
      <c r="AE176" s="11">
        <f t="shared" si="177"/>
        <v>0</v>
      </c>
      <c r="AF176" s="11">
        <f t="shared" si="177"/>
        <v>0</v>
      </c>
      <c r="AG176" s="11">
        <f t="shared" si="177"/>
        <v>0</v>
      </c>
      <c r="AH176" s="11">
        <f t="shared" si="177"/>
        <v>0</v>
      </c>
      <c r="AI176" s="130">
        <f t="shared" si="177"/>
        <v>0</v>
      </c>
      <c r="AJ176" s="11">
        <f t="shared" si="177"/>
        <v>0</v>
      </c>
    </row>
    <row r="177" spans="1:36" x14ac:dyDescent="0.25">
      <c r="A177" s="140"/>
      <c r="B177" s="131"/>
      <c r="C177" s="133" t="s">
        <v>48</v>
      </c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128">
        <f t="shared" ref="AI177:AI178" si="178">SUM(D177:AH177)</f>
        <v>0</v>
      </c>
      <c r="AJ177" s="5">
        <f t="shared" ref="AJ177" si="179">AI177/DAY(EOMONTH(B177,0))</f>
        <v>0</v>
      </c>
    </row>
    <row r="178" spans="1:36" x14ac:dyDescent="0.25">
      <c r="A178" s="140"/>
      <c r="B178" s="132"/>
      <c r="C178" s="134" t="s">
        <v>48</v>
      </c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129">
        <f t="shared" si="178"/>
        <v>0</v>
      </c>
      <c r="AJ178" s="9">
        <f t="shared" si="164"/>
        <v>0</v>
      </c>
    </row>
    <row r="179" spans="1:36" x14ac:dyDescent="0.25">
      <c r="A179" s="140"/>
      <c r="B179" s="1"/>
      <c r="C179" s="29" t="s">
        <v>215</v>
      </c>
      <c r="D179" s="11">
        <f t="shared" ref="D179:AJ179" si="180">IF(D178&gt;0,(D178-D177)/D178,0)</f>
        <v>0</v>
      </c>
      <c r="E179" s="11">
        <f t="shared" si="180"/>
        <v>0</v>
      </c>
      <c r="F179" s="11">
        <f t="shared" si="180"/>
        <v>0</v>
      </c>
      <c r="G179" s="11">
        <f t="shared" si="180"/>
        <v>0</v>
      </c>
      <c r="H179" s="11">
        <f t="shared" si="180"/>
        <v>0</v>
      </c>
      <c r="I179" s="11">
        <f t="shared" si="180"/>
        <v>0</v>
      </c>
      <c r="J179" s="11">
        <f t="shared" si="180"/>
        <v>0</v>
      </c>
      <c r="K179" s="11">
        <f t="shared" si="180"/>
        <v>0</v>
      </c>
      <c r="L179" s="11">
        <f t="shared" si="180"/>
        <v>0</v>
      </c>
      <c r="M179" s="11">
        <f t="shared" si="180"/>
        <v>0</v>
      </c>
      <c r="N179" s="11">
        <f t="shared" si="180"/>
        <v>0</v>
      </c>
      <c r="O179" s="11">
        <f t="shared" si="180"/>
        <v>0</v>
      </c>
      <c r="P179" s="11">
        <f t="shared" si="180"/>
        <v>0</v>
      </c>
      <c r="Q179" s="11">
        <f t="shared" si="180"/>
        <v>0</v>
      </c>
      <c r="R179" s="11">
        <f t="shared" si="180"/>
        <v>0</v>
      </c>
      <c r="S179" s="11">
        <f t="shared" si="180"/>
        <v>0</v>
      </c>
      <c r="T179" s="11">
        <f t="shared" si="180"/>
        <v>0</v>
      </c>
      <c r="U179" s="11">
        <f t="shared" si="180"/>
        <v>0</v>
      </c>
      <c r="V179" s="11">
        <f t="shared" si="180"/>
        <v>0</v>
      </c>
      <c r="W179" s="11">
        <f t="shared" si="180"/>
        <v>0</v>
      </c>
      <c r="X179" s="11">
        <f t="shared" si="180"/>
        <v>0</v>
      </c>
      <c r="Y179" s="11">
        <f t="shared" si="180"/>
        <v>0</v>
      </c>
      <c r="Z179" s="11">
        <f t="shared" si="180"/>
        <v>0</v>
      </c>
      <c r="AA179" s="11">
        <f t="shared" si="180"/>
        <v>0</v>
      </c>
      <c r="AB179" s="11">
        <f t="shared" si="180"/>
        <v>0</v>
      </c>
      <c r="AC179" s="11">
        <f t="shared" si="180"/>
        <v>0</v>
      </c>
      <c r="AD179" s="11">
        <f t="shared" si="180"/>
        <v>0</v>
      </c>
      <c r="AE179" s="11">
        <f t="shared" si="180"/>
        <v>0</v>
      </c>
      <c r="AF179" s="11">
        <f t="shared" si="180"/>
        <v>0</v>
      </c>
      <c r="AG179" s="11">
        <f t="shared" si="180"/>
        <v>0</v>
      </c>
      <c r="AH179" s="11">
        <f t="shared" si="180"/>
        <v>0</v>
      </c>
      <c r="AI179" s="130">
        <f t="shared" si="180"/>
        <v>0</v>
      </c>
      <c r="AJ179" s="11">
        <f t="shared" si="180"/>
        <v>0</v>
      </c>
    </row>
    <row r="180" spans="1:36" x14ac:dyDescent="0.25">
      <c r="A180" s="140"/>
      <c r="B180" s="131"/>
      <c r="C180" s="133" t="s">
        <v>48</v>
      </c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128">
        <f t="shared" ref="AI180:AI181" si="181">SUM(D180:AH180)</f>
        <v>0</v>
      </c>
      <c r="AJ180" s="5">
        <f t="shared" ref="AJ180" si="182">AI180/DAY(EOMONTH(B180,0))</f>
        <v>0</v>
      </c>
    </row>
    <row r="181" spans="1:36" x14ac:dyDescent="0.25">
      <c r="A181" s="140"/>
      <c r="B181" s="132"/>
      <c r="C181" s="134" t="s">
        <v>48</v>
      </c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129">
        <f t="shared" si="181"/>
        <v>0</v>
      </c>
      <c r="AJ181" s="9">
        <f t="shared" si="164"/>
        <v>0</v>
      </c>
    </row>
    <row r="182" spans="1:36" x14ac:dyDescent="0.25">
      <c r="A182" s="140"/>
      <c r="B182" s="1"/>
      <c r="C182" s="29" t="s">
        <v>215</v>
      </c>
      <c r="D182" s="11">
        <f t="shared" ref="D182:AJ182" si="183">IF(D181&gt;0,(D181-D180)/D181,0)</f>
        <v>0</v>
      </c>
      <c r="E182" s="11">
        <f t="shared" si="183"/>
        <v>0</v>
      </c>
      <c r="F182" s="11">
        <f t="shared" si="183"/>
        <v>0</v>
      </c>
      <c r="G182" s="11">
        <f t="shared" si="183"/>
        <v>0</v>
      </c>
      <c r="H182" s="11">
        <f t="shared" si="183"/>
        <v>0</v>
      </c>
      <c r="I182" s="11">
        <f t="shared" si="183"/>
        <v>0</v>
      </c>
      <c r="J182" s="11">
        <f t="shared" si="183"/>
        <v>0</v>
      </c>
      <c r="K182" s="11">
        <f t="shared" si="183"/>
        <v>0</v>
      </c>
      <c r="L182" s="11">
        <f t="shared" si="183"/>
        <v>0</v>
      </c>
      <c r="M182" s="11">
        <f t="shared" si="183"/>
        <v>0</v>
      </c>
      <c r="N182" s="11">
        <f t="shared" si="183"/>
        <v>0</v>
      </c>
      <c r="O182" s="11">
        <f t="shared" si="183"/>
        <v>0</v>
      </c>
      <c r="P182" s="11">
        <f t="shared" si="183"/>
        <v>0</v>
      </c>
      <c r="Q182" s="11">
        <f t="shared" si="183"/>
        <v>0</v>
      </c>
      <c r="R182" s="11">
        <f t="shared" si="183"/>
        <v>0</v>
      </c>
      <c r="S182" s="11">
        <f t="shared" si="183"/>
        <v>0</v>
      </c>
      <c r="T182" s="11">
        <f t="shared" si="183"/>
        <v>0</v>
      </c>
      <c r="U182" s="11">
        <f t="shared" si="183"/>
        <v>0</v>
      </c>
      <c r="V182" s="11">
        <f t="shared" si="183"/>
        <v>0</v>
      </c>
      <c r="W182" s="11">
        <f t="shared" si="183"/>
        <v>0</v>
      </c>
      <c r="X182" s="11">
        <f t="shared" si="183"/>
        <v>0</v>
      </c>
      <c r="Y182" s="11">
        <f t="shared" si="183"/>
        <v>0</v>
      </c>
      <c r="Z182" s="11">
        <f t="shared" si="183"/>
        <v>0</v>
      </c>
      <c r="AA182" s="11">
        <f t="shared" si="183"/>
        <v>0</v>
      </c>
      <c r="AB182" s="11">
        <f t="shared" si="183"/>
        <v>0</v>
      </c>
      <c r="AC182" s="11">
        <f t="shared" si="183"/>
        <v>0</v>
      </c>
      <c r="AD182" s="11">
        <f t="shared" si="183"/>
        <v>0</v>
      </c>
      <c r="AE182" s="11">
        <f t="shared" si="183"/>
        <v>0</v>
      </c>
      <c r="AF182" s="11">
        <f t="shared" si="183"/>
        <v>0</v>
      </c>
      <c r="AG182" s="11">
        <f t="shared" si="183"/>
        <v>0</v>
      </c>
      <c r="AH182" s="11">
        <f t="shared" si="183"/>
        <v>0</v>
      </c>
      <c r="AI182" s="130">
        <f t="shared" si="183"/>
        <v>0</v>
      </c>
      <c r="AJ182" s="11">
        <f t="shared" si="183"/>
        <v>0</v>
      </c>
    </row>
    <row r="183" spans="1:36" x14ac:dyDescent="0.25">
      <c r="A183" s="140"/>
      <c r="B183" s="131"/>
      <c r="C183" s="133" t="s">
        <v>48</v>
      </c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128">
        <f t="shared" ref="AI183:AI184" si="184">SUM(D183:AH183)</f>
        <v>0</v>
      </c>
      <c r="AJ183" s="5">
        <f t="shared" ref="AJ183" si="185">AI183/DAY(EOMONTH(B183,0))</f>
        <v>0</v>
      </c>
    </row>
    <row r="184" spans="1:36" x14ac:dyDescent="0.25">
      <c r="A184" s="140"/>
      <c r="B184" s="132"/>
      <c r="C184" s="134" t="s">
        <v>48</v>
      </c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129">
        <f t="shared" si="184"/>
        <v>0</v>
      </c>
      <c r="AJ184" s="9">
        <f t="shared" si="164"/>
        <v>0</v>
      </c>
    </row>
    <row r="185" spans="1:36" x14ac:dyDescent="0.25">
      <c r="A185" s="140"/>
      <c r="B185" s="1"/>
      <c r="C185" s="29" t="s">
        <v>215</v>
      </c>
      <c r="D185" s="11">
        <f t="shared" ref="D185:AJ185" si="186">IF(D184&gt;0,(D184-D183)/D184,0)</f>
        <v>0</v>
      </c>
      <c r="E185" s="11">
        <f t="shared" si="186"/>
        <v>0</v>
      </c>
      <c r="F185" s="11">
        <f t="shared" si="186"/>
        <v>0</v>
      </c>
      <c r="G185" s="11">
        <f t="shared" si="186"/>
        <v>0</v>
      </c>
      <c r="H185" s="11">
        <f t="shared" si="186"/>
        <v>0</v>
      </c>
      <c r="I185" s="11">
        <f t="shared" si="186"/>
        <v>0</v>
      </c>
      <c r="J185" s="11">
        <f t="shared" si="186"/>
        <v>0</v>
      </c>
      <c r="K185" s="11">
        <f t="shared" si="186"/>
        <v>0</v>
      </c>
      <c r="L185" s="11">
        <f t="shared" si="186"/>
        <v>0</v>
      </c>
      <c r="M185" s="11">
        <f t="shared" si="186"/>
        <v>0</v>
      </c>
      <c r="N185" s="11">
        <f t="shared" si="186"/>
        <v>0</v>
      </c>
      <c r="O185" s="11">
        <f t="shared" si="186"/>
        <v>0</v>
      </c>
      <c r="P185" s="11">
        <f t="shared" si="186"/>
        <v>0</v>
      </c>
      <c r="Q185" s="11">
        <f t="shared" si="186"/>
        <v>0</v>
      </c>
      <c r="R185" s="11">
        <f t="shared" si="186"/>
        <v>0</v>
      </c>
      <c r="S185" s="11">
        <f t="shared" si="186"/>
        <v>0</v>
      </c>
      <c r="T185" s="11">
        <f t="shared" si="186"/>
        <v>0</v>
      </c>
      <c r="U185" s="11">
        <f t="shared" si="186"/>
        <v>0</v>
      </c>
      <c r="V185" s="11">
        <f t="shared" si="186"/>
        <v>0</v>
      </c>
      <c r="W185" s="11">
        <f t="shared" si="186"/>
        <v>0</v>
      </c>
      <c r="X185" s="11">
        <f t="shared" si="186"/>
        <v>0</v>
      </c>
      <c r="Y185" s="11">
        <f t="shared" si="186"/>
        <v>0</v>
      </c>
      <c r="Z185" s="11">
        <f t="shared" si="186"/>
        <v>0</v>
      </c>
      <c r="AA185" s="11">
        <f t="shared" si="186"/>
        <v>0</v>
      </c>
      <c r="AB185" s="11">
        <f t="shared" si="186"/>
        <v>0</v>
      </c>
      <c r="AC185" s="11">
        <f t="shared" si="186"/>
        <v>0</v>
      </c>
      <c r="AD185" s="11">
        <f t="shared" si="186"/>
        <v>0</v>
      </c>
      <c r="AE185" s="11">
        <f t="shared" si="186"/>
        <v>0</v>
      </c>
      <c r="AF185" s="11">
        <f t="shared" si="186"/>
        <v>0</v>
      </c>
      <c r="AG185" s="11">
        <f t="shared" si="186"/>
        <v>0</v>
      </c>
      <c r="AH185" s="11">
        <f t="shared" si="186"/>
        <v>0</v>
      </c>
      <c r="AI185" s="130">
        <f t="shared" si="186"/>
        <v>0</v>
      </c>
      <c r="AJ185" s="11">
        <f t="shared" si="186"/>
        <v>0</v>
      </c>
    </row>
    <row r="186" spans="1:36" x14ac:dyDescent="0.25">
      <c r="A186" s="140"/>
      <c r="B186" s="131"/>
      <c r="C186" s="133" t="s">
        <v>48</v>
      </c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128">
        <f t="shared" ref="AI186:AI187" si="187">SUM(D186:AH186)</f>
        <v>0</v>
      </c>
      <c r="AJ186" s="5">
        <f t="shared" ref="AJ186" si="188">AI186/DAY(EOMONTH(B186,0))</f>
        <v>0</v>
      </c>
    </row>
    <row r="187" spans="1:36" x14ac:dyDescent="0.25">
      <c r="A187" s="140"/>
      <c r="B187" s="132"/>
      <c r="C187" s="134" t="s">
        <v>48</v>
      </c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129">
        <f t="shared" si="187"/>
        <v>0</v>
      </c>
      <c r="AJ187" s="9">
        <f t="shared" si="164"/>
        <v>0</v>
      </c>
    </row>
    <row r="188" spans="1:36" x14ac:dyDescent="0.25">
      <c r="A188" s="140"/>
      <c r="B188" s="1"/>
      <c r="C188" s="29" t="s">
        <v>215</v>
      </c>
      <c r="D188" s="11">
        <f t="shared" ref="D188:AJ188" si="189">IF(D187&gt;0,(D187-D186)/D187,0)</f>
        <v>0</v>
      </c>
      <c r="E188" s="11">
        <f t="shared" si="189"/>
        <v>0</v>
      </c>
      <c r="F188" s="11">
        <f t="shared" si="189"/>
        <v>0</v>
      </c>
      <c r="G188" s="11">
        <f t="shared" si="189"/>
        <v>0</v>
      </c>
      <c r="H188" s="11">
        <f t="shared" si="189"/>
        <v>0</v>
      </c>
      <c r="I188" s="11">
        <f t="shared" si="189"/>
        <v>0</v>
      </c>
      <c r="J188" s="11">
        <f t="shared" si="189"/>
        <v>0</v>
      </c>
      <c r="K188" s="11">
        <f t="shared" si="189"/>
        <v>0</v>
      </c>
      <c r="L188" s="11">
        <f t="shared" si="189"/>
        <v>0</v>
      </c>
      <c r="M188" s="11">
        <f t="shared" si="189"/>
        <v>0</v>
      </c>
      <c r="N188" s="11">
        <f t="shared" si="189"/>
        <v>0</v>
      </c>
      <c r="O188" s="11">
        <f t="shared" si="189"/>
        <v>0</v>
      </c>
      <c r="P188" s="11">
        <f t="shared" si="189"/>
        <v>0</v>
      </c>
      <c r="Q188" s="11">
        <f t="shared" si="189"/>
        <v>0</v>
      </c>
      <c r="R188" s="11">
        <f t="shared" si="189"/>
        <v>0</v>
      </c>
      <c r="S188" s="11">
        <f t="shared" si="189"/>
        <v>0</v>
      </c>
      <c r="T188" s="11">
        <f t="shared" si="189"/>
        <v>0</v>
      </c>
      <c r="U188" s="11">
        <f t="shared" si="189"/>
        <v>0</v>
      </c>
      <c r="V188" s="11">
        <f t="shared" si="189"/>
        <v>0</v>
      </c>
      <c r="W188" s="11">
        <f t="shared" si="189"/>
        <v>0</v>
      </c>
      <c r="X188" s="11">
        <f t="shared" si="189"/>
        <v>0</v>
      </c>
      <c r="Y188" s="11">
        <f t="shared" si="189"/>
        <v>0</v>
      </c>
      <c r="Z188" s="11">
        <f t="shared" si="189"/>
        <v>0</v>
      </c>
      <c r="AA188" s="11">
        <f t="shared" si="189"/>
        <v>0</v>
      </c>
      <c r="AB188" s="11">
        <f t="shared" si="189"/>
        <v>0</v>
      </c>
      <c r="AC188" s="11">
        <f t="shared" si="189"/>
        <v>0</v>
      </c>
      <c r="AD188" s="11">
        <f t="shared" si="189"/>
        <v>0</v>
      </c>
      <c r="AE188" s="11">
        <f t="shared" si="189"/>
        <v>0</v>
      </c>
      <c r="AF188" s="11">
        <f t="shared" si="189"/>
        <v>0</v>
      </c>
      <c r="AG188" s="11">
        <f t="shared" si="189"/>
        <v>0</v>
      </c>
      <c r="AH188" s="11">
        <f t="shared" si="189"/>
        <v>0</v>
      </c>
      <c r="AI188" s="130">
        <f t="shared" si="189"/>
        <v>0</v>
      </c>
      <c r="AJ188" s="11">
        <f t="shared" si="189"/>
        <v>0</v>
      </c>
    </row>
    <row r="189" spans="1:36" x14ac:dyDescent="0.25">
      <c r="A189" s="140"/>
      <c r="B189" s="131"/>
      <c r="C189" s="133" t="s">
        <v>48</v>
      </c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128">
        <f t="shared" ref="AI189:AI190" si="190">SUM(D189:AH189)</f>
        <v>0</v>
      </c>
      <c r="AJ189" s="5">
        <f t="shared" ref="AJ189" si="191">AI189/DAY(EOMONTH(B189,0))</f>
        <v>0</v>
      </c>
    </row>
    <row r="190" spans="1:36" x14ac:dyDescent="0.25">
      <c r="A190" s="140"/>
      <c r="B190" s="132"/>
      <c r="C190" s="134" t="s">
        <v>48</v>
      </c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129">
        <f t="shared" si="190"/>
        <v>0</v>
      </c>
      <c r="AJ190" s="9">
        <f t="shared" si="164"/>
        <v>0</v>
      </c>
    </row>
    <row r="191" spans="1:36" x14ac:dyDescent="0.25">
      <c r="A191" s="140"/>
      <c r="B191" s="1"/>
      <c r="C191" s="29" t="s">
        <v>215</v>
      </c>
      <c r="D191" s="11">
        <f t="shared" ref="D191:AJ191" si="192">IF(D190&gt;0,(D190-D189)/D190,0)</f>
        <v>0</v>
      </c>
      <c r="E191" s="11">
        <f t="shared" si="192"/>
        <v>0</v>
      </c>
      <c r="F191" s="11">
        <f t="shared" si="192"/>
        <v>0</v>
      </c>
      <c r="G191" s="11">
        <f t="shared" si="192"/>
        <v>0</v>
      </c>
      <c r="H191" s="11">
        <f t="shared" si="192"/>
        <v>0</v>
      </c>
      <c r="I191" s="11">
        <f t="shared" si="192"/>
        <v>0</v>
      </c>
      <c r="J191" s="11">
        <f t="shared" si="192"/>
        <v>0</v>
      </c>
      <c r="K191" s="11">
        <f t="shared" si="192"/>
        <v>0</v>
      </c>
      <c r="L191" s="11">
        <f t="shared" si="192"/>
        <v>0</v>
      </c>
      <c r="M191" s="11">
        <f t="shared" si="192"/>
        <v>0</v>
      </c>
      <c r="N191" s="11">
        <f t="shared" si="192"/>
        <v>0</v>
      </c>
      <c r="O191" s="11">
        <f t="shared" si="192"/>
        <v>0</v>
      </c>
      <c r="P191" s="11">
        <f t="shared" si="192"/>
        <v>0</v>
      </c>
      <c r="Q191" s="11">
        <f t="shared" si="192"/>
        <v>0</v>
      </c>
      <c r="R191" s="11">
        <f t="shared" si="192"/>
        <v>0</v>
      </c>
      <c r="S191" s="11">
        <f t="shared" si="192"/>
        <v>0</v>
      </c>
      <c r="T191" s="11">
        <f t="shared" si="192"/>
        <v>0</v>
      </c>
      <c r="U191" s="11">
        <f t="shared" si="192"/>
        <v>0</v>
      </c>
      <c r="V191" s="11">
        <f t="shared" si="192"/>
        <v>0</v>
      </c>
      <c r="W191" s="11">
        <f t="shared" si="192"/>
        <v>0</v>
      </c>
      <c r="X191" s="11">
        <f t="shared" si="192"/>
        <v>0</v>
      </c>
      <c r="Y191" s="11">
        <f t="shared" si="192"/>
        <v>0</v>
      </c>
      <c r="Z191" s="11">
        <f t="shared" si="192"/>
        <v>0</v>
      </c>
      <c r="AA191" s="11">
        <f t="shared" si="192"/>
        <v>0</v>
      </c>
      <c r="AB191" s="11">
        <f t="shared" si="192"/>
        <v>0</v>
      </c>
      <c r="AC191" s="11">
        <f t="shared" si="192"/>
        <v>0</v>
      </c>
      <c r="AD191" s="11">
        <f t="shared" si="192"/>
        <v>0</v>
      </c>
      <c r="AE191" s="11">
        <f t="shared" si="192"/>
        <v>0</v>
      </c>
      <c r="AF191" s="11">
        <f t="shared" si="192"/>
        <v>0</v>
      </c>
      <c r="AG191" s="11">
        <f t="shared" si="192"/>
        <v>0</v>
      </c>
      <c r="AH191" s="11">
        <f t="shared" si="192"/>
        <v>0</v>
      </c>
      <c r="AI191" s="130">
        <f t="shared" si="192"/>
        <v>0</v>
      </c>
      <c r="AJ191" s="11">
        <f t="shared" si="192"/>
        <v>0</v>
      </c>
    </row>
    <row r="192" spans="1:36" x14ac:dyDescent="0.25">
      <c r="A192" s="140"/>
      <c r="B192" s="131"/>
      <c r="C192" s="133" t="s">
        <v>48</v>
      </c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128">
        <f t="shared" ref="AI192:AI193" si="193">SUM(D192:AH192)</f>
        <v>0</v>
      </c>
      <c r="AJ192" s="5">
        <f t="shared" ref="AJ192" si="194">AI192/DAY(EOMONTH(B192,0))</f>
        <v>0</v>
      </c>
    </row>
    <row r="193" spans="1:36" x14ac:dyDescent="0.25">
      <c r="A193" s="140"/>
      <c r="B193" s="132"/>
      <c r="C193" s="134" t="s">
        <v>48</v>
      </c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129">
        <f t="shared" si="193"/>
        <v>0</v>
      </c>
      <c r="AJ193" s="9">
        <f t="shared" si="164"/>
        <v>0</v>
      </c>
    </row>
    <row r="194" spans="1:36" x14ac:dyDescent="0.25">
      <c r="A194" s="140"/>
      <c r="B194" s="1"/>
      <c r="C194" s="29" t="s">
        <v>215</v>
      </c>
      <c r="D194" s="11">
        <f t="shared" ref="D194:AJ194" si="195">IF(D193&gt;0,(D193-D192)/D193,0)</f>
        <v>0</v>
      </c>
      <c r="E194" s="11">
        <f t="shared" si="195"/>
        <v>0</v>
      </c>
      <c r="F194" s="11">
        <f t="shared" si="195"/>
        <v>0</v>
      </c>
      <c r="G194" s="11">
        <f t="shared" si="195"/>
        <v>0</v>
      </c>
      <c r="H194" s="11">
        <f t="shared" si="195"/>
        <v>0</v>
      </c>
      <c r="I194" s="11">
        <f t="shared" si="195"/>
        <v>0</v>
      </c>
      <c r="J194" s="11">
        <f t="shared" si="195"/>
        <v>0</v>
      </c>
      <c r="K194" s="11">
        <f t="shared" si="195"/>
        <v>0</v>
      </c>
      <c r="L194" s="11">
        <f t="shared" si="195"/>
        <v>0</v>
      </c>
      <c r="M194" s="11">
        <f t="shared" si="195"/>
        <v>0</v>
      </c>
      <c r="N194" s="11">
        <f t="shared" si="195"/>
        <v>0</v>
      </c>
      <c r="O194" s="11">
        <f t="shared" si="195"/>
        <v>0</v>
      </c>
      <c r="P194" s="11">
        <f t="shared" si="195"/>
        <v>0</v>
      </c>
      <c r="Q194" s="11">
        <f t="shared" si="195"/>
        <v>0</v>
      </c>
      <c r="R194" s="11">
        <f t="shared" si="195"/>
        <v>0</v>
      </c>
      <c r="S194" s="11">
        <f t="shared" si="195"/>
        <v>0</v>
      </c>
      <c r="T194" s="11">
        <f t="shared" si="195"/>
        <v>0</v>
      </c>
      <c r="U194" s="11">
        <f t="shared" si="195"/>
        <v>0</v>
      </c>
      <c r="V194" s="11">
        <f t="shared" si="195"/>
        <v>0</v>
      </c>
      <c r="W194" s="11">
        <f t="shared" si="195"/>
        <v>0</v>
      </c>
      <c r="X194" s="11">
        <f t="shared" si="195"/>
        <v>0</v>
      </c>
      <c r="Y194" s="11">
        <f t="shared" si="195"/>
        <v>0</v>
      </c>
      <c r="Z194" s="11">
        <f t="shared" si="195"/>
        <v>0</v>
      </c>
      <c r="AA194" s="11">
        <f t="shared" si="195"/>
        <v>0</v>
      </c>
      <c r="AB194" s="11">
        <f t="shared" si="195"/>
        <v>0</v>
      </c>
      <c r="AC194" s="11">
        <f t="shared" si="195"/>
        <v>0</v>
      </c>
      <c r="AD194" s="11">
        <f t="shared" si="195"/>
        <v>0</v>
      </c>
      <c r="AE194" s="11">
        <f t="shared" si="195"/>
        <v>0</v>
      </c>
      <c r="AF194" s="11">
        <f t="shared" si="195"/>
        <v>0</v>
      </c>
      <c r="AG194" s="11">
        <f t="shared" si="195"/>
        <v>0</v>
      </c>
      <c r="AH194" s="11">
        <f t="shared" si="195"/>
        <v>0</v>
      </c>
      <c r="AI194" s="130">
        <f t="shared" si="195"/>
        <v>0</v>
      </c>
      <c r="AJ194" s="11">
        <f t="shared" si="195"/>
        <v>0</v>
      </c>
    </row>
    <row r="195" spans="1:36" x14ac:dyDescent="0.25">
      <c r="A195" s="140"/>
      <c r="B195" s="131"/>
      <c r="C195" s="133" t="s">
        <v>48</v>
      </c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128">
        <f t="shared" ref="AI195:AI196" si="196">SUM(D195:AH195)</f>
        <v>0</v>
      </c>
      <c r="AJ195" s="5">
        <f t="shared" ref="AJ195" si="197">AI195/DAY(EOMONTH(B195,0))</f>
        <v>0</v>
      </c>
    </row>
    <row r="196" spans="1:36" x14ac:dyDescent="0.25">
      <c r="A196" s="140"/>
      <c r="B196" s="132"/>
      <c r="C196" s="134" t="s">
        <v>48</v>
      </c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129">
        <f t="shared" si="196"/>
        <v>0</v>
      </c>
      <c r="AJ196" s="9">
        <f t="shared" si="164"/>
        <v>0</v>
      </c>
    </row>
    <row r="197" spans="1:36" x14ac:dyDescent="0.25">
      <c r="A197" s="140"/>
      <c r="B197" s="1"/>
      <c r="C197" s="29" t="s">
        <v>215</v>
      </c>
      <c r="D197" s="11">
        <f t="shared" ref="D197:AJ197" si="198">IF(D196&gt;0,(D196-D195)/D196,0)</f>
        <v>0</v>
      </c>
      <c r="E197" s="11">
        <f t="shared" si="198"/>
        <v>0</v>
      </c>
      <c r="F197" s="11">
        <f t="shared" si="198"/>
        <v>0</v>
      </c>
      <c r="G197" s="11">
        <f t="shared" si="198"/>
        <v>0</v>
      </c>
      <c r="H197" s="11">
        <f t="shared" si="198"/>
        <v>0</v>
      </c>
      <c r="I197" s="11">
        <f t="shared" si="198"/>
        <v>0</v>
      </c>
      <c r="J197" s="11">
        <f t="shared" si="198"/>
        <v>0</v>
      </c>
      <c r="K197" s="11">
        <f t="shared" si="198"/>
        <v>0</v>
      </c>
      <c r="L197" s="11">
        <f t="shared" si="198"/>
        <v>0</v>
      </c>
      <c r="M197" s="11">
        <f t="shared" si="198"/>
        <v>0</v>
      </c>
      <c r="N197" s="11">
        <f t="shared" si="198"/>
        <v>0</v>
      </c>
      <c r="O197" s="11">
        <f t="shared" si="198"/>
        <v>0</v>
      </c>
      <c r="P197" s="11">
        <f t="shared" si="198"/>
        <v>0</v>
      </c>
      <c r="Q197" s="11">
        <f t="shared" si="198"/>
        <v>0</v>
      </c>
      <c r="R197" s="11">
        <f t="shared" si="198"/>
        <v>0</v>
      </c>
      <c r="S197" s="11">
        <f t="shared" si="198"/>
        <v>0</v>
      </c>
      <c r="T197" s="11">
        <f t="shared" si="198"/>
        <v>0</v>
      </c>
      <c r="U197" s="11">
        <f t="shared" si="198"/>
        <v>0</v>
      </c>
      <c r="V197" s="11">
        <f t="shared" si="198"/>
        <v>0</v>
      </c>
      <c r="W197" s="11">
        <f t="shared" si="198"/>
        <v>0</v>
      </c>
      <c r="X197" s="11">
        <f t="shared" si="198"/>
        <v>0</v>
      </c>
      <c r="Y197" s="11">
        <f t="shared" si="198"/>
        <v>0</v>
      </c>
      <c r="Z197" s="11">
        <f t="shared" si="198"/>
        <v>0</v>
      </c>
      <c r="AA197" s="11">
        <f t="shared" si="198"/>
        <v>0</v>
      </c>
      <c r="AB197" s="11">
        <f t="shared" si="198"/>
        <v>0</v>
      </c>
      <c r="AC197" s="11">
        <f t="shared" si="198"/>
        <v>0</v>
      </c>
      <c r="AD197" s="11">
        <f t="shared" si="198"/>
        <v>0</v>
      </c>
      <c r="AE197" s="11">
        <f t="shared" si="198"/>
        <v>0</v>
      </c>
      <c r="AF197" s="11">
        <f t="shared" si="198"/>
        <v>0</v>
      </c>
      <c r="AG197" s="11">
        <f t="shared" si="198"/>
        <v>0</v>
      </c>
      <c r="AH197" s="11">
        <f t="shared" si="198"/>
        <v>0</v>
      </c>
      <c r="AI197" s="130">
        <f t="shared" si="198"/>
        <v>0</v>
      </c>
      <c r="AJ197" s="11">
        <f t="shared" si="198"/>
        <v>0</v>
      </c>
    </row>
    <row r="198" spans="1:36" x14ac:dyDescent="0.25">
      <c r="A198" s="140"/>
      <c r="B198" s="131"/>
      <c r="C198" s="133" t="s">
        <v>48</v>
      </c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128">
        <f t="shared" ref="AI198:AI199" si="199">SUM(D198:AH198)</f>
        <v>0</v>
      </c>
      <c r="AJ198" s="5">
        <f t="shared" ref="AJ198" si="200">AI198/DAY(EOMONTH(B198,0))</f>
        <v>0</v>
      </c>
    </row>
    <row r="199" spans="1:36" x14ac:dyDescent="0.25">
      <c r="A199" s="140"/>
      <c r="B199" s="132"/>
      <c r="C199" s="134" t="s">
        <v>48</v>
      </c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129">
        <f t="shared" si="199"/>
        <v>0</v>
      </c>
      <c r="AJ199" s="9">
        <f t="shared" si="164"/>
        <v>0</v>
      </c>
    </row>
    <row r="200" spans="1:36" x14ac:dyDescent="0.25">
      <c r="A200" s="140"/>
      <c r="B200" s="1"/>
      <c r="C200" s="29" t="s">
        <v>215</v>
      </c>
      <c r="D200" s="11">
        <f t="shared" ref="D200:AJ200" si="201">IF(D199&gt;0,(D199-D198)/D199,0)</f>
        <v>0</v>
      </c>
      <c r="E200" s="11">
        <f t="shared" si="201"/>
        <v>0</v>
      </c>
      <c r="F200" s="11">
        <f t="shared" si="201"/>
        <v>0</v>
      </c>
      <c r="G200" s="11">
        <f t="shared" si="201"/>
        <v>0</v>
      </c>
      <c r="H200" s="11">
        <f t="shared" si="201"/>
        <v>0</v>
      </c>
      <c r="I200" s="11">
        <f t="shared" si="201"/>
        <v>0</v>
      </c>
      <c r="J200" s="11">
        <f t="shared" si="201"/>
        <v>0</v>
      </c>
      <c r="K200" s="11">
        <f t="shared" si="201"/>
        <v>0</v>
      </c>
      <c r="L200" s="11">
        <f t="shared" si="201"/>
        <v>0</v>
      </c>
      <c r="M200" s="11">
        <f t="shared" si="201"/>
        <v>0</v>
      </c>
      <c r="N200" s="11">
        <f t="shared" si="201"/>
        <v>0</v>
      </c>
      <c r="O200" s="11">
        <f t="shared" si="201"/>
        <v>0</v>
      </c>
      <c r="P200" s="11">
        <f t="shared" si="201"/>
        <v>0</v>
      </c>
      <c r="Q200" s="11">
        <f t="shared" si="201"/>
        <v>0</v>
      </c>
      <c r="R200" s="11">
        <f t="shared" si="201"/>
        <v>0</v>
      </c>
      <c r="S200" s="11">
        <f t="shared" si="201"/>
        <v>0</v>
      </c>
      <c r="T200" s="11">
        <f t="shared" si="201"/>
        <v>0</v>
      </c>
      <c r="U200" s="11">
        <f t="shared" si="201"/>
        <v>0</v>
      </c>
      <c r="V200" s="11">
        <f t="shared" si="201"/>
        <v>0</v>
      </c>
      <c r="W200" s="11">
        <f t="shared" si="201"/>
        <v>0</v>
      </c>
      <c r="X200" s="11">
        <f t="shared" si="201"/>
        <v>0</v>
      </c>
      <c r="Y200" s="11">
        <f t="shared" si="201"/>
        <v>0</v>
      </c>
      <c r="Z200" s="11">
        <f t="shared" si="201"/>
        <v>0</v>
      </c>
      <c r="AA200" s="11">
        <f t="shared" si="201"/>
        <v>0</v>
      </c>
      <c r="AB200" s="11">
        <f t="shared" si="201"/>
        <v>0</v>
      </c>
      <c r="AC200" s="11">
        <f t="shared" si="201"/>
        <v>0</v>
      </c>
      <c r="AD200" s="11">
        <f t="shared" si="201"/>
        <v>0</v>
      </c>
      <c r="AE200" s="11">
        <f t="shared" si="201"/>
        <v>0</v>
      </c>
      <c r="AF200" s="11">
        <f t="shared" si="201"/>
        <v>0</v>
      </c>
      <c r="AG200" s="11">
        <f t="shared" si="201"/>
        <v>0</v>
      </c>
      <c r="AH200" s="11">
        <f t="shared" si="201"/>
        <v>0</v>
      </c>
      <c r="AI200" s="130">
        <f t="shared" si="201"/>
        <v>0</v>
      </c>
      <c r="AJ200" s="11">
        <f t="shared" si="201"/>
        <v>0</v>
      </c>
    </row>
    <row r="201" spans="1:36" x14ac:dyDescent="0.25">
      <c r="A201" s="140"/>
      <c r="B201" s="131"/>
      <c r="C201" s="133" t="s">
        <v>48</v>
      </c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128">
        <f t="shared" ref="AI201:AI202" si="202">SUM(D201:AH201)</f>
        <v>0</v>
      </c>
      <c r="AJ201" s="5">
        <f t="shared" ref="AJ201" si="203">AI201/DAY(EOMONTH(B201,0))</f>
        <v>0</v>
      </c>
    </row>
    <row r="202" spans="1:36" x14ac:dyDescent="0.25">
      <c r="A202" s="140"/>
      <c r="B202" s="132"/>
      <c r="C202" s="134" t="s">
        <v>48</v>
      </c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129">
        <f t="shared" si="202"/>
        <v>0</v>
      </c>
      <c r="AJ202" s="9">
        <f t="shared" ref="AJ202:AJ226" si="204">AI202/DAY(EOMONTH(B202,0))</f>
        <v>0</v>
      </c>
    </row>
    <row r="203" spans="1:36" x14ac:dyDescent="0.25">
      <c r="A203" s="140"/>
      <c r="B203" s="1"/>
      <c r="C203" s="29" t="s">
        <v>215</v>
      </c>
      <c r="D203" s="11">
        <f t="shared" ref="D203:AJ203" si="205">IF(D202&gt;0,(D202-D201)/D202,0)</f>
        <v>0</v>
      </c>
      <c r="E203" s="11">
        <f t="shared" si="205"/>
        <v>0</v>
      </c>
      <c r="F203" s="11">
        <f t="shared" si="205"/>
        <v>0</v>
      </c>
      <c r="G203" s="11">
        <f t="shared" si="205"/>
        <v>0</v>
      </c>
      <c r="H203" s="11">
        <f t="shared" si="205"/>
        <v>0</v>
      </c>
      <c r="I203" s="11">
        <f t="shared" si="205"/>
        <v>0</v>
      </c>
      <c r="J203" s="11">
        <f t="shared" si="205"/>
        <v>0</v>
      </c>
      <c r="K203" s="11">
        <f t="shared" si="205"/>
        <v>0</v>
      </c>
      <c r="L203" s="11">
        <f t="shared" si="205"/>
        <v>0</v>
      </c>
      <c r="M203" s="11">
        <f t="shared" si="205"/>
        <v>0</v>
      </c>
      <c r="N203" s="11">
        <f t="shared" si="205"/>
        <v>0</v>
      </c>
      <c r="O203" s="11">
        <f t="shared" si="205"/>
        <v>0</v>
      </c>
      <c r="P203" s="11">
        <f t="shared" si="205"/>
        <v>0</v>
      </c>
      <c r="Q203" s="11">
        <f t="shared" si="205"/>
        <v>0</v>
      </c>
      <c r="R203" s="11">
        <f t="shared" si="205"/>
        <v>0</v>
      </c>
      <c r="S203" s="11">
        <f t="shared" si="205"/>
        <v>0</v>
      </c>
      <c r="T203" s="11">
        <f t="shared" si="205"/>
        <v>0</v>
      </c>
      <c r="U203" s="11">
        <f t="shared" si="205"/>
        <v>0</v>
      </c>
      <c r="V203" s="11">
        <f t="shared" si="205"/>
        <v>0</v>
      </c>
      <c r="W203" s="11">
        <f t="shared" si="205"/>
        <v>0</v>
      </c>
      <c r="X203" s="11">
        <f t="shared" si="205"/>
        <v>0</v>
      </c>
      <c r="Y203" s="11">
        <f t="shared" si="205"/>
        <v>0</v>
      </c>
      <c r="Z203" s="11">
        <f t="shared" si="205"/>
        <v>0</v>
      </c>
      <c r="AA203" s="11">
        <f t="shared" si="205"/>
        <v>0</v>
      </c>
      <c r="AB203" s="11">
        <f t="shared" si="205"/>
        <v>0</v>
      </c>
      <c r="AC203" s="11">
        <f t="shared" si="205"/>
        <v>0</v>
      </c>
      <c r="AD203" s="11">
        <f t="shared" si="205"/>
        <v>0</v>
      </c>
      <c r="AE203" s="11">
        <f t="shared" si="205"/>
        <v>0</v>
      </c>
      <c r="AF203" s="11">
        <f t="shared" si="205"/>
        <v>0</v>
      </c>
      <c r="AG203" s="11">
        <f t="shared" si="205"/>
        <v>0</v>
      </c>
      <c r="AH203" s="11">
        <f t="shared" si="205"/>
        <v>0</v>
      </c>
      <c r="AI203" s="130">
        <f t="shared" si="205"/>
        <v>0</v>
      </c>
      <c r="AJ203" s="11">
        <f t="shared" si="205"/>
        <v>0</v>
      </c>
    </row>
    <row r="204" spans="1:36" x14ac:dyDescent="0.25">
      <c r="A204" s="140"/>
      <c r="B204" s="131"/>
      <c r="C204" s="133" t="s">
        <v>48</v>
      </c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128">
        <f t="shared" ref="AI204:AI205" si="206">SUM(D204:AH204)</f>
        <v>0</v>
      </c>
      <c r="AJ204" s="5">
        <f t="shared" ref="AJ204" si="207">AI204/DAY(EOMONTH(B204,0))</f>
        <v>0</v>
      </c>
    </row>
    <row r="205" spans="1:36" x14ac:dyDescent="0.25">
      <c r="A205" s="140"/>
      <c r="B205" s="132"/>
      <c r="C205" s="134" t="s">
        <v>48</v>
      </c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129">
        <f t="shared" si="206"/>
        <v>0</v>
      </c>
      <c r="AJ205" s="9">
        <f t="shared" si="204"/>
        <v>0</v>
      </c>
    </row>
    <row r="206" spans="1:36" x14ac:dyDescent="0.25">
      <c r="A206" s="140"/>
      <c r="B206" s="1"/>
      <c r="C206" s="29" t="s">
        <v>215</v>
      </c>
      <c r="D206" s="11">
        <f t="shared" ref="D206:AJ206" si="208">IF(D205&gt;0,(D205-D204)/D205,0)</f>
        <v>0</v>
      </c>
      <c r="E206" s="11">
        <f t="shared" si="208"/>
        <v>0</v>
      </c>
      <c r="F206" s="11">
        <f t="shared" si="208"/>
        <v>0</v>
      </c>
      <c r="G206" s="11">
        <f t="shared" si="208"/>
        <v>0</v>
      </c>
      <c r="H206" s="11">
        <f t="shared" si="208"/>
        <v>0</v>
      </c>
      <c r="I206" s="11">
        <f t="shared" si="208"/>
        <v>0</v>
      </c>
      <c r="J206" s="11">
        <f t="shared" si="208"/>
        <v>0</v>
      </c>
      <c r="K206" s="11">
        <f t="shared" si="208"/>
        <v>0</v>
      </c>
      <c r="L206" s="11">
        <f t="shared" si="208"/>
        <v>0</v>
      </c>
      <c r="M206" s="11">
        <f t="shared" si="208"/>
        <v>0</v>
      </c>
      <c r="N206" s="11">
        <f t="shared" si="208"/>
        <v>0</v>
      </c>
      <c r="O206" s="11">
        <f t="shared" si="208"/>
        <v>0</v>
      </c>
      <c r="P206" s="11">
        <f t="shared" si="208"/>
        <v>0</v>
      </c>
      <c r="Q206" s="11">
        <f t="shared" si="208"/>
        <v>0</v>
      </c>
      <c r="R206" s="11">
        <f t="shared" si="208"/>
        <v>0</v>
      </c>
      <c r="S206" s="11">
        <f t="shared" si="208"/>
        <v>0</v>
      </c>
      <c r="T206" s="11">
        <f t="shared" si="208"/>
        <v>0</v>
      </c>
      <c r="U206" s="11">
        <f t="shared" si="208"/>
        <v>0</v>
      </c>
      <c r="V206" s="11">
        <f t="shared" si="208"/>
        <v>0</v>
      </c>
      <c r="W206" s="11">
        <f t="shared" si="208"/>
        <v>0</v>
      </c>
      <c r="X206" s="11">
        <f t="shared" si="208"/>
        <v>0</v>
      </c>
      <c r="Y206" s="11">
        <f t="shared" si="208"/>
        <v>0</v>
      </c>
      <c r="Z206" s="11">
        <f t="shared" si="208"/>
        <v>0</v>
      </c>
      <c r="AA206" s="11">
        <f t="shared" si="208"/>
        <v>0</v>
      </c>
      <c r="AB206" s="11">
        <f t="shared" si="208"/>
        <v>0</v>
      </c>
      <c r="AC206" s="11">
        <f t="shared" si="208"/>
        <v>0</v>
      </c>
      <c r="AD206" s="11">
        <f t="shared" si="208"/>
        <v>0</v>
      </c>
      <c r="AE206" s="11">
        <f t="shared" si="208"/>
        <v>0</v>
      </c>
      <c r="AF206" s="11">
        <f t="shared" si="208"/>
        <v>0</v>
      </c>
      <c r="AG206" s="11">
        <f t="shared" si="208"/>
        <v>0</v>
      </c>
      <c r="AH206" s="11">
        <f t="shared" si="208"/>
        <v>0</v>
      </c>
      <c r="AI206" s="130">
        <f t="shared" si="208"/>
        <v>0</v>
      </c>
      <c r="AJ206" s="11">
        <f t="shared" si="208"/>
        <v>0</v>
      </c>
    </row>
    <row r="207" spans="1:36" x14ac:dyDescent="0.25">
      <c r="A207" s="140"/>
      <c r="B207" s="131"/>
      <c r="C207" s="133" t="s">
        <v>48</v>
      </c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128">
        <f t="shared" ref="AI207:AI208" si="209">SUM(D207:AH207)</f>
        <v>0</v>
      </c>
      <c r="AJ207" s="5">
        <f t="shared" ref="AJ207" si="210">AI207/DAY(EOMONTH(B207,0))</f>
        <v>0</v>
      </c>
    </row>
    <row r="208" spans="1:36" x14ac:dyDescent="0.25">
      <c r="A208" s="140"/>
      <c r="B208" s="132"/>
      <c r="C208" s="134" t="s">
        <v>48</v>
      </c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129">
        <f t="shared" si="209"/>
        <v>0</v>
      </c>
      <c r="AJ208" s="9">
        <f t="shared" si="204"/>
        <v>0</v>
      </c>
    </row>
    <row r="209" spans="1:36" x14ac:dyDescent="0.25">
      <c r="A209" s="140"/>
      <c r="B209" s="1"/>
      <c r="C209" s="29" t="s">
        <v>215</v>
      </c>
      <c r="D209" s="11">
        <f t="shared" ref="D209:AJ209" si="211">IF(D208&gt;0,(D208-D207)/D208,0)</f>
        <v>0</v>
      </c>
      <c r="E209" s="11">
        <f t="shared" si="211"/>
        <v>0</v>
      </c>
      <c r="F209" s="11">
        <f t="shared" si="211"/>
        <v>0</v>
      </c>
      <c r="G209" s="11">
        <f t="shared" si="211"/>
        <v>0</v>
      </c>
      <c r="H209" s="11">
        <f t="shared" si="211"/>
        <v>0</v>
      </c>
      <c r="I209" s="11">
        <f t="shared" si="211"/>
        <v>0</v>
      </c>
      <c r="J209" s="11">
        <f t="shared" si="211"/>
        <v>0</v>
      </c>
      <c r="K209" s="11">
        <f t="shared" si="211"/>
        <v>0</v>
      </c>
      <c r="L209" s="11">
        <f t="shared" si="211"/>
        <v>0</v>
      </c>
      <c r="M209" s="11">
        <f t="shared" si="211"/>
        <v>0</v>
      </c>
      <c r="N209" s="11">
        <f t="shared" si="211"/>
        <v>0</v>
      </c>
      <c r="O209" s="11">
        <f t="shared" si="211"/>
        <v>0</v>
      </c>
      <c r="P209" s="11">
        <f t="shared" si="211"/>
        <v>0</v>
      </c>
      <c r="Q209" s="11">
        <f t="shared" si="211"/>
        <v>0</v>
      </c>
      <c r="R209" s="11">
        <f t="shared" si="211"/>
        <v>0</v>
      </c>
      <c r="S209" s="11">
        <f t="shared" si="211"/>
        <v>0</v>
      </c>
      <c r="T209" s="11">
        <f t="shared" si="211"/>
        <v>0</v>
      </c>
      <c r="U209" s="11">
        <f t="shared" si="211"/>
        <v>0</v>
      </c>
      <c r="V209" s="11">
        <f t="shared" si="211"/>
        <v>0</v>
      </c>
      <c r="W209" s="11">
        <f t="shared" si="211"/>
        <v>0</v>
      </c>
      <c r="X209" s="11">
        <f t="shared" si="211"/>
        <v>0</v>
      </c>
      <c r="Y209" s="11">
        <f t="shared" si="211"/>
        <v>0</v>
      </c>
      <c r="Z209" s="11">
        <f t="shared" si="211"/>
        <v>0</v>
      </c>
      <c r="AA209" s="11">
        <f t="shared" si="211"/>
        <v>0</v>
      </c>
      <c r="AB209" s="11">
        <f t="shared" si="211"/>
        <v>0</v>
      </c>
      <c r="AC209" s="11">
        <f t="shared" si="211"/>
        <v>0</v>
      </c>
      <c r="AD209" s="11">
        <f t="shared" si="211"/>
        <v>0</v>
      </c>
      <c r="AE209" s="11">
        <f t="shared" si="211"/>
        <v>0</v>
      </c>
      <c r="AF209" s="11">
        <f t="shared" si="211"/>
        <v>0</v>
      </c>
      <c r="AG209" s="11">
        <f t="shared" si="211"/>
        <v>0</v>
      </c>
      <c r="AH209" s="11">
        <f t="shared" si="211"/>
        <v>0</v>
      </c>
      <c r="AI209" s="130">
        <f t="shared" si="211"/>
        <v>0</v>
      </c>
      <c r="AJ209" s="11">
        <f t="shared" si="211"/>
        <v>0</v>
      </c>
    </row>
    <row r="210" spans="1:36" x14ac:dyDescent="0.25">
      <c r="A210" s="140"/>
      <c r="B210" s="131"/>
      <c r="C210" s="133" t="s">
        <v>48</v>
      </c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128">
        <f t="shared" ref="AI210:AI211" si="212">SUM(D210:AH210)</f>
        <v>0</v>
      </c>
      <c r="AJ210" s="5">
        <f t="shared" ref="AJ210" si="213">AI210/DAY(EOMONTH(B210,0))</f>
        <v>0</v>
      </c>
    </row>
    <row r="211" spans="1:36" x14ac:dyDescent="0.25">
      <c r="A211" s="140"/>
      <c r="B211" s="132"/>
      <c r="C211" s="134" t="s">
        <v>48</v>
      </c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129">
        <f t="shared" si="212"/>
        <v>0</v>
      </c>
      <c r="AJ211" s="9">
        <f t="shared" si="204"/>
        <v>0</v>
      </c>
    </row>
    <row r="212" spans="1:36" x14ac:dyDescent="0.25">
      <c r="A212" s="140"/>
      <c r="B212" s="1"/>
      <c r="C212" s="29" t="s">
        <v>215</v>
      </c>
      <c r="D212" s="11">
        <f t="shared" ref="D212:AJ212" si="214">IF(D211&gt;0,(D211-D210)/D211,0)</f>
        <v>0</v>
      </c>
      <c r="E212" s="11">
        <f t="shared" si="214"/>
        <v>0</v>
      </c>
      <c r="F212" s="11">
        <f t="shared" si="214"/>
        <v>0</v>
      </c>
      <c r="G212" s="11">
        <f t="shared" si="214"/>
        <v>0</v>
      </c>
      <c r="H212" s="11">
        <f t="shared" si="214"/>
        <v>0</v>
      </c>
      <c r="I212" s="11">
        <f t="shared" si="214"/>
        <v>0</v>
      </c>
      <c r="J212" s="11">
        <f t="shared" si="214"/>
        <v>0</v>
      </c>
      <c r="K212" s="11">
        <f t="shared" si="214"/>
        <v>0</v>
      </c>
      <c r="L212" s="11">
        <f t="shared" si="214"/>
        <v>0</v>
      </c>
      <c r="M212" s="11">
        <f t="shared" si="214"/>
        <v>0</v>
      </c>
      <c r="N212" s="11">
        <f t="shared" si="214"/>
        <v>0</v>
      </c>
      <c r="O212" s="11">
        <f t="shared" si="214"/>
        <v>0</v>
      </c>
      <c r="P212" s="11">
        <f t="shared" si="214"/>
        <v>0</v>
      </c>
      <c r="Q212" s="11">
        <f t="shared" si="214"/>
        <v>0</v>
      </c>
      <c r="R212" s="11">
        <f t="shared" si="214"/>
        <v>0</v>
      </c>
      <c r="S212" s="11">
        <f t="shared" si="214"/>
        <v>0</v>
      </c>
      <c r="T212" s="11">
        <f t="shared" si="214"/>
        <v>0</v>
      </c>
      <c r="U212" s="11">
        <f t="shared" si="214"/>
        <v>0</v>
      </c>
      <c r="V212" s="11">
        <f t="shared" si="214"/>
        <v>0</v>
      </c>
      <c r="W212" s="11">
        <f t="shared" si="214"/>
        <v>0</v>
      </c>
      <c r="X212" s="11">
        <f t="shared" si="214"/>
        <v>0</v>
      </c>
      <c r="Y212" s="11">
        <f t="shared" si="214"/>
        <v>0</v>
      </c>
      <c r="Z212" s="11">
        <f t="shared" si="214"/>
        <v>0</v>
      </c>
      <c r="AA212" s="11">
        <f t="shared" si="214"/>
        <v>0</v>
      </c>
      <c r="AB212" s="11">
        <f t="shared" si="214"/>
        <v>0</v>
      </c>
      <c r="AC212" s="11">
        <f t="shared" si="214"/>
        <v>0</v>
      </c>
      <c r="AD212" s="11">
        <f t="shared" si="214"/>
        <v>0</v>
      </c>
      <c r="AE212" s="11">
        <f t="shared" si="214"/>
        <v>0</v>
      </c>
      <c r="AF212" s="11">
        <f t="shared" si="214"/>
        <v>0</v>
      </c>
      <c r="AG212" s="11">
        <f t="shared" si="214"/>
        <v>0</v>
      </c>
      <c r="AH212" s="11">
        <f t="shared" si="214"/>
        <v>0</v>
      </c>
      <c r="AI212" s="130">
        <f t="shared" si="214"/>
        <v>0</v>
      </c>
      <c r="AJ212" s="11">
        <f t="shared" si="214"/>
        <v>0</v>
      </c>
    </row>
    <row r="213" spans="1:36" x14ac:dyDescent="0.25">
      <c r="A213" s="140"/>
      <c r="B213" s="131"/>
      <c r="C213" s="133" t="s">
        <v>48</v>
      </c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128">
        <f t="shared" ref="AI213:AI214" si="215">SUM(D213:AH213)</f>
        <v>0</v>
      </c>
      <c r="AJ213" s="5">
        <f t="shared" ref="AJ213" si="216">AI213/DAY(EOMONTH(B213,0))</f>
        <v>0</v>
      </c>
    </row>
    <row r="214" spans="1:36" x14ac:dyDescent="0.25">
      <c r="A214" s="140"/>
      <c r="B214" s="132"/>
      <c r="C214" s="134" t="s">
        <v>48</v>
      </c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129">
        <f t="shared" si="215"/>
        <v>0</v>
      </c>
      <c r="AJ214" s="9">
        <f t="shared" si="204"/>
        <v>0</v>
      </c>
    </row>
    <row r="215" spans="1:36" x14ac:dyDescent="0.25">
      <c r="A215" s="140"/>
      <c r="B215" s="1"/>
      <c r="C215" s="29" t="s">
        <v>215</v>
      </c>
      <c r="D215" s="11">
        <f t="shared" ref="D215:AJ215" si="217">IF(D214&gt;0,(D214-D213)/D214,0)</f>
        <v>0</v>
      </c>
      <c r="E215" s="11">
        <f t="shared" si="217"/>
        <v>0</v>
      </c>
      <c r="F215" s="11">
        <f t="shared" si="217"/>
        <v>0</v>
      </c>
      <c r="G215" s="11">
        <f t="shared" si="217"/>
        <v>0</v>
      </c>
      <c r="H215" s="11">
        <f t="shared" si="217"/>
        <v>0</v>
      </c>
      <c r="I215" s="11">
        <f t="shared" si="217"/>
        <v>0</v>
      </c>
      <c r="J215" s="11">
        <f t="shared" si="217"/>
        <v>0</v>
      </c>
      <c r="K215" s="11">
        <f t="shared" si="217"/>
        <v>0</v>
      </c>
      <c r="L215" s="11">
        <f t="shared" si="217"/>
        <v>0</v>
      </c>
      <c r="M215" s="11">
        <f t="shared" si="217"/>
        <v>0</v>
      </c>
      <c r="N215" s="11">
        <f t="shared" si="217"/>
        <v>0</v>
      </c>
      <c r="O215" s="11">
        <f t="shared" si="217"/>
        <v>0</v>
      </c>
      <c r="P215" s="11">
        <f t="shared" si="217"/>
        <v>0</v>
      </c>
      <c r="Q215" s="11">
        <f t="shared" si="217"/>
        <v>0</v>
      </c>
      <c r="R215" s="11">
        <f t="shared" si="217"/>
        <v>0</v>
      </c>
      <c r="S215" s="11">
        <f t="shared" si="217"/>
        <v>0</v>
      </c>
      <c r="T215" s="11">
        <f t="shared" si="217"/>
        <v>0</v>
      </c>
      <c r="U215" s="11">
        <f t="shared" si="217"/>
        <v>0</v>
      </c>
      <c r="V215" s="11">
        <f t="shared" si="217"/>
        <v>0</v>
      </c>
      <c r="W215" s="11">
        <f t="shared" si="217"/>
        <v>0</v>
      </c>
      <c r="X215" s="11">
        <f t="shared" si="217"/>
        <v>0</v>
      </c>
      <c r="Y215" s="11">
        <f t="shared" si="217"/>
        <v>0</v>
      </c>
      <c r="Z215" s="11">
        <f t="shared" si="217"/>
        <v>0</v>
      </c>
      <c r="AA215" s="11">
        <f t="shared" si="217"/>
        <v>0</v>
      </c>
      <c r="AB215" s="11">
        <f t="shared" si="217"/>
        <v>0</v>
      </c>
      <c r="AC215" s="11">
        <f t="shared" si="217"/>
        <v>0</v>
      </c>
      <c r="AD215" s="11">
        <f t="shared" si="217"/>
        <v>0</v>
      </c>
      <c r="AE215" s="11">
        <f t="shared" si="217"/>
        <v>0</v>
      </c>
      <c r="AF215" s="11">
        <f t="shared" si="217"/>
        <v>0</v>
      </c>
      <c r="AG215" s="11">
        <f t="shared" si="217"/>
        <v>0</v>
      </c>
      <c r="AH215" s="11">
        <f t="shared" si="217"/>
        <v>0</v>
      </c>
      <c r="AI215" s="130">
        <f t="shared" si="217"/>
        <v>0</v>
      </c>
      <c r="AJ215" s="11">
        <f t="shared" si="217"/>
        <v>0</v>
      </c>
    </row>
    <row r="216" spans="1:36" x14ac:dyDescent="0.25">
      <c r="A216" s="140"/>
      <c r="B216" s="131"/>
      <c r="C216" s="133" t="s">
        <v>48</v>
      </c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128">
        <f t="shared" ref="AI216:AI217" si="218">SUM(D216:AH216)</f>
        <v>0</v>
      </c>
      <c r="AJ216" s="5">
        <f t="shared" ref="AJ216" si="219">AI216/DAY(EOMONTH(B216,0))</f>
        <v>0</v>
      </c>
    </row>
    <row r="217" spans="1:36" x14ac:dyDescent="0.25">
      <c r="A217" s="140"/>
      <c r="B217" s="132"/>
      <c r="C217" s="134" t="s">
        <v>48</v>
      </c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129">
        <f t="shared" si="218"/>
        <v>0</v>
      </c>
      <c r="AJ217" s="9">
        <f t="shared" si="204"/>
        <v>0</v>
      </c>
    </row>
    <row r="218" spans="1:36" x14ac:dyDescent="0.25">
      <c r="A218" s="140"/>
      <c r="B218" s="1"/>
      <c r="C218" s="29" t="s">
        <v>215</v>
      </c>
      <c r="D218" s="11">
        <f t="shared" ref="D218:AJ218" si="220">IF(D217&gt;0,(D217-D216)/D217,0)</f>
        <v>0</v>
      </c>
      <c r="E218" s="11">
        <f t="shared" si="220"/>
        <v>0</v>
      </c>
      <c r="F218" s="11">
        <f t="shared" si="220"/>
        <v>0</v>
      </c>
      <c r="G218" s="11">
        <f t="shared" si="220"/>
        <v>0</v>
      </c>
      <c r="H218" s="11">
        <f t="shared" si="220"/>
        <v>0</v>
      </c>
      <c r="I218" s="11">
        <f t="shared" si="220"/>
        <v>0</v>
      </c>
      <c r="J218" s="11">
        <f t="shared" si="220"/>
        <v>0</v>
      </c>
      <c r="K218" s="11">
        <f t="shared" si="220"/>
        <v>0</v>
      </c>
      <c r="L218" s="11">
        <f t="shared" si="220"/>
        <v>0</v>
      </c>
      <c r="M218" s="11">
        <f t="shared" si="220"/>
        <v>0</v>
      </c>
      <c r="N218" s="11">
        <f t="shared" si="220"/>
        <v>0</v>
      </c>
      <c r="O218" s="11">
        <f t="shared" si="220"/>
        <v>0</v>
      </c>
      <c r="P218" s="11">
        <f t="shared" si="220"/>
        <v>0</v>
      </c>
      <c r="Q218" s="11">
        <f t="shared" si="220"/>
        <v>0</v>
      </c>
      <c r="R218" s="11">
        <f t="shared" si="220"/>
        <v>0</v>
      </c>
      <c r="S218" s="11">
        <f t="shared" si="220"/>
        <v>0</v>
      </c>
      <c r="T218" s="11">
        <f t="shared" si="220"/>
        <v>0</v>
      </c>
      <c r="U218" s="11">
        <f t="shared" si="220"/>
        <v>0</v>
      </c>
      <c r="V218" s="11">
        <f t="shared" si="220"/>
        <v>0</v>
      </c>
      <c r="W218" s="11">
        <f t="shared" si="220"/>
        <v>0</v>
      </c>
      <c r="X218" s="11">
        <f t="shared" si="220"/>
        <v>0</v>
      </c>
      <c r="Y218" s="11">
        <f t="shared" si="220"/>
        <v>0</v>
      </c>
      <c r="Z218" s="11">
        <f t="shared" si="220"/>
        <v>0</v>
      </c>
      <c r="AA218" s="11">
        <f t="shared" si="220"/>
        <v>0</v>
      </c>
      <c r="AB218" s="11">
        <f t="shared" si="220"/>
        <v>0</v>
      </c>
      <c r="AC218" s="11">
        <f t="shared" si="220"/>
        <v>0</v>
      </c>
      <c r="AD218" s="11">
        <f t="shared" si="220"/>
        <v>0</v>
      </c>
      <c r="AE218" s="11">
        <f t="shared" si="220"/>
        <v>0</v>
      </c>
      <c r="AF218" s="11">
        <f t="shared" si="220"/>
        <v>0</v>
      </c>
      <c r="AG218" s="11">
        <f t="shared" si="220"/>
        <v>0</v>
      </c>
      <c r="AH218" s="11">
        <f t="shared" si="220"/>
        <v>0</v>
      </c>
      <c r="AI218" s="130">
        <f t="shared" si="220"/>
        <v>0</v>
      </c>
      <c r="AJ218" s="11">
        <f t="shared" si="220"/>
        <v>0</v>
      </c>
    </row>
    <row r="219" spans="1:36" x14ac:dyDescent="0.25">
      <c r="A219" s="140"/>
      <c r="B219" s="131"/>
      <c r="C219" s="133" t="s">
        <v>48</v>
      </c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128">
        <f t="shared" ref="AI219:AI220" si="221">SUM(D219:AH219)</f>
        <v>0</v>
      </c>
      <c r="AJ219" s="5">
        <f t="shared" ref="AJ219" si="222">AI219/DAY(EOMONTH(B219,0))</f>
        <v>0</v>
      </c>
    </row>
    <row r="220" spans="1:36" x14ac:dyDescent="0.25">
      <c r="A220" s="140"/>
      <c r="B220" s="132"/>
      <c r="C220" s="134" t="s">
        <v>48</v>
      </c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129">
        <f t="shared" si="221"/>
        <v>0</v>
      </c>
      <c r="AJ220" s="9">
        <f t="shared" si="204"/>
        <v>0</v>
      </c>
    </row>
    <row r="221" spans="1:36" x14ac:dyDescent="0.25">
      <c r="A221" s="140"/>
      <c r="B221" s="1"/>
      <c r="C221" s="29" t="s">
        <v>215</v>
      </c>
      <c r="D221" s="11">
        <f t="shared" ref="D221:AJ221" si="223">IF(D220&gt;0,(D220-D219)/D220,0)</f>
        <v>0</v>
      </c>
      <c r="E221" s="11">
        <f t="shared" si="223"/>
        <v>0</v>
      </c>
      <c r="F221" s="11">
        <f t="shared" si="223"/>
        <v>0</v>
      </c>
      <c r="G221" s="11">
        <f t="shared" si="223"/>
        <v>0</v>
      </c>
      <c r="H221" s="11">
        <f t="shared" si="223"/>
        <v>0</v>
      </c>
      <c r="I221" s="11">
        <f t="shared" si="223"/>
        <v>0</v>
      </c>
      <c r="J221" s="11">
        <f t="shared" si="223"/>
        <v>0</v>
      </c>
      <c r="K221" s="11">
        <f t="shared" si="223"/>
        <v>0</v>
      </c>
      <c r="L221" s="11">
        <f t="shared" si="223"/>
        <v>0</v>
      </c>
      <c r="M221" s="11">
        <f t="shared" si="223"/>
        <v>0</v>
      </c>
      <c r="N221" s="11">
        <f t="shared" si="223"/>
        <v>0</v>
      </c>
      <c r="O221" s="11">
        <f t="shared" si="223"/>
        <v>0</v>
      </c>
      <c r="P221" s="11">
        <f t="shared" si="223"/>
        <v>0</v>
      </c>
      <c r="Q221" s="11">
        <f t="shared" si="223"/>
        <v>0</v>
      </c>
      <c r="R221" s="11">
        <f t="shared" si="223"/>
        <v>0</v>
      </c>
      <c r="S221" s="11">
        <f t="shared" si="223"/>
        <v>0</v>
      </c>
      <c r="T221" s="11">
        <f t="shared" si="223"/>
        <v>0</v>
      </c>
      <c r="U221" s="11">
        <f t="shared" si="223"/>
        <v>0</v>
      </c>
      <c r="V221" s="11">
        <f t="shared" si="223"/>
        <v>0</v>
      </c>
      <c r="W221" s="11">
        <f t="shared" si="223"/>
        <v>0</v>
      </c>
      <c r="X221" s="11">
        <f t="shared" si="223"/>
        <v>0</v>
      </c>
      <c r="Y221" s="11">
        <f t="shared" si="223"/>
        <v>0</v>
      </c>
      <c r="Z221" s="11">
        <f t="shared" si="223"/>
        <v>0</v>
      </c>
      <c r="AA221" s="11">
        <f t="shared" si="223"/>
        <v>0</v>
      </c>
      <c r="AB221" s="11">
        <f t="shared" si="223"/>
        <v>0</v>
      </c>
      <c r="AC221" s="11">
        <f t="shared" si="223"/>
        <v>0</v>
      </c>
      <c r="AD221" s="11">
        <f t="shared" si="223"/>
        <v>0</v>
      </c>
      <c r="AE221" s="11">
        <f t="shared" si="223"/>
        <v>0</v>
      </c>
      <c r="AF221" s="11">
        <f t="shared" si="223"/>
        <v>0</v>
      </c>
      <c r="AG221" s="11">
        <f t="shared" si="223"/>
        <v>0</v>
      </c>
      <c r="AH221" s="11">
        <f t="shared" si="223"/>
        <v>0</v>
      </c>
      <c r="AI221" s="130">
        <f t="shared" si="223"/>
        <v>0</v>
      </c>
      <c r="AJ221" s="11">
        <f t="shared" si="223"/>
        <v>0</v>
      </c>
    </row>
    <row r="222" spans="1:36" x14ac:dyDescent="0.25">
      <c r="A222" s="140"/>
      <c r="B222" s="131"/>
      <c r="C222" s="133" t="s">
        <v>48</v>
      </c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128">
        <f t="shared" ref="AI222:AI223" si="224">SUM(D222:AH222)</f>
        <v>0</v>
      </c>
      <c r="AJ222" s="5">
        <f t="shared" ref="AJ222" si="225">AI222/DAY(EOMONTH(B222,0))</f>
        <v>0</v>
      </c>
    </row>
    <row r="223" spans="1:36" x14ac:dyDescent="0.25">
      <c r="A223" s="140"/>
      <c r="B223" s="132"/>
      <c r="C223" s="134" t="s">
        <v>48</v>
      </c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129">
        <f t="shared" si="224"/>
        <v>0</v>
      </c>
      <c r="AJ223" s="9">
        <f t="shared" si="204"/>
        <v>0</v>
      </c>
    </row>
    <row r="224" spans="1:36" x14ac:dyDescent="0.25">
      <c r="A224" s="140"/>
      <c r="B224" s="1"/>
      <c r="C224" s="29" t="s">
        <v>215</v>
      </c>
      <c r="D224" s="11">
        <f t="shared" ref="D224:AJ224" si="226">IF(D223&gt;0,(D223-D222)/D223,0)</f>
        <v>0</v>
      </c>
      <c r="E224" s="11">
        <f t="shared" si="226"/>
        <v>0</v>
      </c>
      <c r="F224" s="11">
        <f t="shared" si="226"/>
        <v>0</v>
      </c>
      <c r="G224" s="11">
        <f t="shared" si="226"/>
        <v>0</v>
      </c>
      <c r="H224" s="11">
        <f t="shared" si="226"/>
        <v>0</v>
      </c>
      <c r="I224" s="11">
        <f t="shared" si="226"/>
        <v>0</v>
      </c>
      <c r="J224" s="11">
        <f t="shared" si="226"/>
        <v>0</v>
      </c>
      <c r="K224" s="11">
        <f t="shared" si="226"/>
        <v>0</v>
      </c>
      <c r="L224" s="11">
        <f t="shared" si="226"/>
        <v>0</v>
      </c>
      <c r="M224" s="11">
        <f t="shared" si="226"/>
        <v>0</v>
      </c>
      <c r="N224" s="11">
        <f t="shared" si="226"/>
        <v>0</v>
      </c>
      <c r="O224" s="11">
        <f t="shared" si="226"/>
        <v>0</v>
      </c>
      <c r="P224" s="11">
        <f t="shared" si="226"/>
        <v>0</v>
      </c>
      <c r="Q224" s="11">
        <f t="shared" si="226"/>
        <v>0</v>
      </c>
      <c r="R224" s="11">
        <f t="shared" si="226"/>
        <v>0</v>
      </c>
      <c r="S224" s="11">
        <f t="shared" si="226"/>
        <v>0</v>
      </c>
      <c r="T224" s="11">
        <f t="shared" si="226"/>
        <v>0</v>
      </c>
      <c r="U224" s="11">
        <f t="shared" si="226"/>
        <v>0</v>
      </c>
      <c r="V224" s="11">
        <f t="shared" si="226"/>
        <v>0</v>
      </c>
      <c r="W224" s="11">
        <f t="shared" si="226"/>
        <v>0</v>
      </c>
      <c r="X224" s="11">
        <f t="shared" si="226"/>
        <v>0</v>
      </c>
      <c r="Y224" s="11">
        <f t="shared" si="226"/>
        <v>0</v>
      </c>
      <c r="Z224" s="11">
        <f t="shared" si="226"/>
        <v>0</v>
      </c>
      <c r="AA224" s="11">
        <f t="shared" si="226"/>
        <v>0</v>
      </c>
      <c r="AB224" s="11">
        <f t="shared" si="226"/>
        <v>0</v>
      </c>
      <c r="AC224" s="11">
        <f t="shared" si="226"/>
        <v>0</v>
      </c>
      <c r="AD224" s="11">
        <f t="shared" si="226"/>
        <v>0</v>
      </c>
      <c r="AE224" s="11">
        <f t="shared" si="226"/>
        <v>0</v>
      </c>
      <c r="AF224" s="11">
        <f t="shared" si="226"/>
        <v>0</v>
      </c>
      <c r="AG224" s="11">
        <f t="shared" si="226"/>
        <v>0</v>
      </c>
      <c r="AH224" s="11">
        <f t="shared" si="226"/>
        <v>0</v>
      </c>
      <c r="AI224" s="130">
        <f t="shared" si="226"/>
        <v>0</v>
      </c>
      <c r="AJ224" s="11">
        <f t="shared" si="226"/>
        <v>0</v>
      </c>
    </row>
    <row r="225" spans="1:36" x14ac:dyDescent="0.25">
      <c r="A225" s="140"/>
      <c r="B225" s="131"/>
      <c r="C225" s="133" t="s">
        <v>48</v>
      </c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128">
        <f t="shared" ref="AI225:AI226" si="227">SUM(D225:AH225)</f>
        <v>0</v>
      </c>
      <c r="AJ225" s="5">
        <f t="shared" ref="AJ225" si="228">AI225/DAY(EOMONTH(B225,0))</f>
        <v>0</v>
      </c>
    </row>
    <row r="226" spans="1:36" x14ac:dyDescent="0.25">
      <c r="A226" s="140"/>
      <c r="B226" s="132"/>
      <c r="C226" s="134" t="s">
        <v>48</v>
      </c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129">
        <f t="shared" si="227"/>
        <v>0</v>
      </c>
      <c r="AJ226" s="9">
        <f t="shared" si="204"/>
        <v>0</v>
      </c>
    </row>
    <row r="227" spans="1:36" x14ac:dyDescent="0.25">
      <c r="A227" s="140"/>
      <c r="B227" s="1"/>
      <c r="C227" s="29" t="s">
        <v>215</v>
      </c>
      <c r="D227" s="11">
        <f t="shared" ref="D227:AJ227" si="229">IF(D226&gt;0,(D226-D225)/D226,0)</f>
        <v>0</v>
      </c>
      <c r="E227" s="11">
        <f t="shared" si="229"/>
        <v>0</v>
      </c>
      <c r="F227" s="11">
        <f t="shared" si="229"/>
        <v>0</v>
      </c>
      <c r="G227" s="11">
        <f t="shared" si="229"/>
        <v>0</v>
      </c>
      <c r="H227" s="11">
        <f t="shared" si="229"/>
        <v>0</v>
      </c>
      <c r="I227" s="11">
        <f t="shared" si="229"/>
        <v>0</v>
      </c>
      <c r="J227" s="11">
        <f t="shared" si="229"/>
        <v>0</v>
      </c>
      <c r="K227" s="11">
        <f t="shared" si="229"/>
        <v>0</v>
      </c>
      <c r="L227" s="11">
        <f t="shared" si="229"/>
        <v>0</v>
      </c>
      <c r="M227" s="11">
        <f t="shared" si="229"/>
        <v>0</v>
      </c>
      <c r="N227" s="11">
        <f t="shared" si="229"/>
        <v>0</v>
      </c>
      <c r="O227" s="11">
        <f t="shared" si="229"/>
        <v>0</v>
      </c>
      <c r="P227" s="11">
        <f t="shared" si="229"/>
        <v>0</v>
      </c>
      <c r="Q227" s="11">
        <f t="shared" si="229"/>
        <v>0</v>
      </c>
      <c r="R227" s="11">
        <f t="shared" si="229"/>
        <v>0</v>
      </c>
      <c r="S227" s="11">
        <f t="shared" si="229"/>
        <v>0</v>
      </c>
      <c r="T227" s="11">
        <f t="shared" si="229"/>
        <v>0</v>
      </c>
      <c r="U227" s="11">
        <f t="shared" si="229"/>
        <v>0</v>
      </c>
      <c r="V227" s="11">
        <f t="shared" si="229"/>
        <v>0</v>
      </c>
      <c r="W227" s="11">
        <f t="shared" si="229"/>
        <v>0</v>
      </c>
      <c r="X227" s="11">
        <f t="shared" si="229"/>
        <v>0</v>
      </c>
      <c r="Y227" s="11">
        <f t="shared" si="229"/>
        <v>0</v>
      </c>
      <c r="Z227" s="11">
        <f t="shared" si="229"/>
        <v>0</v>
      </c>
      <c r="AA227" s="11">
        <f t="shared" si="229"/>
        <v>0</v>
      </c>
      <c r="AB227" s="11">
        <f t="shared" si="229"/>
        <v>0</v>
      </c>
      <c r="AC227" s="11">
        <f t="shared" si="229"/>
        <v>0</v>
      </c>
      <c r="AD227" s="11">
        <f t="shared" si="229"/>
        <v>0</v>
      </c>
      <c r="AE227" s="11">
        <f t="shared" si="229"/>
        <v>0</v>
      </c>
      <c r="AF227" s="11">
        <f t="shared" si="229"/>
        <v>0</v>
      </c>
      <c r="AG227" s="11">
        <f t="shared" si="229"/>
        <v>0</v>
      </c>
      <c r="AH227" s="11">
        <f t="shared" si="229"/>
        <v>0</v>
      </c>
      <c r="AI227" s="130">
        <f t="shared" si="229"/>
        <v>0</v>
      </c>
      <c r="AJ227" s="11">
        <f t="shared" si="229"/>
        <v>0</v>
      </c>
    </row>
  </sheetData>
  <mergeCells count="77">
    <mergeCell ref="A225:A227"/>
    <mergeCell ref="A219:A221"/>
    <mergeCell ref="A222:A224"/>
    <mergeCell ref="A204:A206"/>
    <mergeCell ref="A195:A197"/>
    <mergeCell ref="A198:A200"/>
    <mergeCell ref="A213:A215"/>
    <mergeCell ref="A216:A218"/>
    <mergeCell ref="A207:A209"/>
    <mergeCell ref="A210:A212"/>
    <mergeCell ref="A189:A191"/>
    <mergeCell ref="A192:A194"/>
    <mergeCell ref="A183:A185"/>
    <mergeCell ref="A186:A188"/>
    <mergeCell ref="A201:A203"/>
    <mergeCell ref="A168:A170"/>
    <mergeCell ref="A159:A161"/>
    <mergeCell ref="A162:A164"/>
    <mergeCell ref="A177:A179"/>
    <mergeCell ref="A180:A182"/>
    <mergeCell ref="A171:A173"/>
    <mergeCell ref="A174:A176"/>
    <mergeCell ref="A153:A155"/>
    <mergeCell ref="A156:A158"/>
    <mergeCell ref="A147:A149"/>
    <mergeCell ref="A150:A152"/>
    <mergeCell ref="A165:A167"/>
    <mergeCell ref="A132:A134"/>
    <mergeCell ref="A123:A125"/>
    <mergeCell ref="A126:A128"/>
    <mergeCell ref="A141:A143"/>
    <mergeCell ref="A144:A146"/>
    <mergeCell ref="A135:A137"/>
    <mergeCell ref="A138:A140"/>
    <mergeCell ref="A117:A119"/>
    <mergeCell ref="A120:A122"/>
    <mergeCell ref="A111:A113"/>
    <mergeCell ref="A114:A116"/>
    <mergeCell ref="A129:A131"/>
    <mergeCell ref="A96:A98"/>
    <mergeCell ref="A87:A89"/>
    <mergeCell ref="A90:A92"/>
    <mergeCell ref="A105:A107"/>
    <mergeCell ref="A108:A110"/>
    <mergeCell ref="A99:A101"/>
    <mergeCell ref="A102:A104"/>
    <mergeCell ref="A81:A83"/>
    <mergeCell ref="A84:A86"/>
    <mergeCell ref="A75:A77"/>
    <mergeCell ref="A78:A80"/>
    <mergeCell ref="A93:A95"/>
    <mergeCell ref="A60:A62"/>
    <mergeCell ref="A51:A53"/>
    <mergeCell ref="A54:A56"/>
    <mergeCell ref="A69:A71"/>
    <mergeCell ref="A72:A74"/>
    <mergeCell ref="A63:A65"/>
    <mergeCell ref="A66:A68"/>
    <mergeCell ref="A45:A47"/>
    <mergeCell ref="A48:A50"/>
    <mergeCell ref="A39:A41"/>
    <mergeCell ref="A42:A44"/>
    <mergeCell ref="A57:A59"/>
    <mergeCell ref="A33:A35"/>
    <mergeCell ref="A36:A38"/>
    <mergeCell ref="A3:A5"/>
    <mergeCell ref="A6:A8"/>
    <mergeCell ref="A9:A11"/>
    <mergeCell ref="A12:A14"/>
    <mergeCell ref="A18:A20"/>
    <mergeCell ref="A1:R1"/>
    <mergeCell ref="T1:AI1"/>
    <mergeCell ref="A27:A29"/>
    <mergeCell ref="A30:A32"/>
    <mergeCell ref="A21:A23"/>
    <mergeCell ref="A24:A26"/>
    <mergeCell ref="A15:A17"/>
  </mergeCells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70299-1F6D-4732-BD84-F9E0AEDBCA07}">
  <dimension ref="A1:AS60"/>
  <sheetViews>
    <sheetView zoomScaleNormal="100" workbookViewId="0">
      <selection sqref="A1:AD1"/>
    </sheetView>
  </sheetViews>
  <sheetFormatPr defaultColWidth="10.33203125" defaultRowHeight="18.75" x14ac:dyDescent="0.25"/>
  <cols>
    <col min="1" max="1" width="8.21875" style="13" bestFit="1" customWidth="1"/>
    <col min="2" max="2" width="7.44140625" style="2" customWidth="1"/>
    <col min="3" max="3" width="10" style="2" bestFit="1" customWidth="1"/>
    <col min="4" max="15" width="11.109375" style="2" customWidth="1"/>
    <col min="18" max="34" width="10.33203125" style="2"/>
    <col min="35" max="35" width="11.109375" style="2" customWidth="1"/>
    <col min="36" max="42" width="10.33203125" style="2"/>
    <col min="46" max="16384" width="10.33203125" style="2"/>
  </cols>
  <sheetData>
    <row r="1" spans="1:45" ht="29.25" customHeight="1" x14ac:dyDescent="0.25">
      <c r="A1" s="138" t="s">
        <v>188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9"/>
      <c r="P1" s="1" t="s">
        <v>20</v>
      </c>
      <c r="Q1" s="2"/>
      <c r="W1"/>
      <c r="X1"/>
      <c r="Y1"/>
      <c r="AQ1" s="2"/>
      <c r="AR1" s="2"/>
      <c r="AS1" s="2"/>
    </row>
    <row r="2" spans="1:45" ht="19.5" x14ac:dyDescent="0.25">
      <c r="A2" s="12" t="s">
        <v>21</v>
      </c>
      <c r="B2" s="29" t="s">
        <v>203</v>
      </c>
      <c r="C2" s="1" t="s">
        <v>23</v>
      </c>
      <c r="D2" s="3" t="s">
        <v>8</v>
      </c>
      <c r="E2" s="3" t="s">
        <v>16</v>
      </c>
      <c r="F2" s="3" t="s">
        <v>9</v>
      </c>
      <c r="G2" s="3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3" t="s">
        <v>15</v>
      </c>
      <c r="M2" s="3" t="s">
        <v>17</v>
      </c>
      <c r="N2" s="3" t="s">
        <v>18</v>
      </c>
      <c r="O2" s="1" t="s">
        <v>24</v>
      </c>
      <c r="P2" s="33" t="s">
        <v>94</v>
      </c>
      <c r="Q2" s="2"/>
      <c r="W2"/>
      <c r="X2"/>
      <c r="Y2"/>
      <c r="AQ2" s="2"/>
      <c r="AR2" s="2"/>
      <c r="AS2" s="2"/>
    </row>
    <row r="3" spans="1:45" ht="23.25" customHeight="1" x14ac:dyDescent="0.25">
      <c r="A3" s="140" t="s">
        <v>25</v>
      </c>
      <c r="B3" s="158" t="s">
        <v>95</v>
      </c>
      <c r="C3" s="4" t="s">
        <v>26</v>
      </c>
      <c r="D3" s="5">
        <v>145560.62439000001</v>
      </c>
      <c r="E3" s="5">
        <v>101351.52779000001</v>
      </c>
      <c r="F3" s="5">
        <v>154144.30554</v>
      </c>
      <c r="G3" s="5">
        <v>147259.81055999998</v>
      </c>
      <c r="H3" s="5">
        <v>210479.74805999998</v>
      </c>
      <c r="I3" s="5">
        <v>185358.05152000004</v>
      </c>
      <c r="J3" s="5">
        <v>191718.49799999999</v>
      </c>
      <c r="K3" s="5">
        <v>171796.99692000003</v>
      </c>
      <c r="L3" s="5">
        <v>152864.38282000003</v>
      </c>
      <c r="M3" s="5">
        <v>126977.96128</v>
      </c>
      <c r="N3" s="5">
        <v>110548.90375</v>
      </c>
      <c r="O3" s="6">
        <v>1546070.83</v>
      </c>
      <c r="P3" s="5">
        <f>O3/12</f>
        <v>128839.23583333334</v>
      </c>
      <c r="Q3" s="2"/>
      <c r="W3"/>
      <c r="X3"/>
      <c r="Y3"/>
      <c r="AQ3" s="2"/>
      <c r="AR3" s="2"/>
      <c r="AS3" s="2"/>
    </row>
    <row r="4" spans="1:45" ht="23.25" customHeight="1" x14ac:dyDescent="0.25">
      <c r="A4" s="140"/>
      <c r="B4" s="150"/>
      <c r="C4" s="1" t="s">
        <v>27</v>
      </c>
      <c r="D4" s="7">
        <f>D3*0.509</f>
        <v>74090.357814510004</v>
      </c>
      <c r="E4" s="7">
        <f t="shared" ref="E4:N4" si="0">E3*0.509</f>
        <v>51587.927645110001</v>
      </c>
      <c r="F4" s="7">
        <f t="shared" si="0"/>
        <v>78459.451519859998</v>
      </c>
      <c r="G4" s="7">
        <f t="shared" si="0"/>
        <v>74955.243575039989</v>
      </c>
      <c r="H4" s="7">
        <f t="shared" si="0"/>
        <v>107134.19176253999</v>
      </c>
      <c r="I4" s="7">
        <f t="shared" si="0"/>
        <v>94347.248223680013</v>
      </c>
      <c r="J4" s="7">
        <f t="shared" si="0"/>
        <v>97584.715482</v>
      </c>
      <c r="K4" s="7">
        <f t="shared" si="0"/>
        <v>87444.671432280025</v>
      </c>
      <c r="L4" s="7">
        <f t="shared" si="0"/>
        <v>77807.970855380016</v>
      </c>
      <c r="M4" s="7">
        <f t="shared" si="0"/>
        <v>64631.782291520001</v>
      </c>
      <c r="N4" s="7">
        <f t="shared" si="0"/>
        <v>56269.392008750001</v>
      </c>
      <c r="O4" s="7">
        <f>O3*0.509</f>
        <v>786950.05247</v>
      </c>
      <c r="P4" s="7">
        <f t="shared" ref="P4:P11" si="1">O4/12</f>
        <v>65579.171039166671</v>
      </c>
      <c r="Q4" s="2"/>
      <c r="W4"/>
      <c r="X4"/>
      <c r="Y4"/>
      <c r="AQ4" s="2"/>
      <c r="AR4" s="2"/>
      <c r="AS4" s="2"/>
    </row>
    <row r="5" spans="1:45" ht="23.25" customHeight="1" x14ac:dyDescent="0.25">
      <c r="A5" s="140"/>
      <c r="B5" s="159" t="s">
        <v>96</v>
      </c>
      <c r="C5" s="8" t="s">
        <v>26</v>
      </c>
      <c r="D5" s="9">
        <v>115521</v>
      </c>
      <c r="E5" s="9">
        <v>125315</v>
      </c>
      <c r="F5" s="9">
        <v>150055.30554</v>
      </c>
      <c r="G5" s="9">
        <v>124544</v>
      </c>
      <c r="H5" s="9">
        <v>223541</v>
      </c>
      <c r="I5" s="9">
        <v>168240</v>
      </c>
      <c r="J5" s="9">
        <v>184541</v>
      </c>
      <c r="K5" s="9">
        <v>165458</v>
      </c>
      <c r="L5" s="9">
        <v>168541</v>
      </c>
      <c r="M5" s="9">
        <v>135555</v>
      </c>
      <c r="N5" s="9">
        <v>135247</v>
      </c>
      <c r="O5" s="10">
        <v>1696558.3055400001</v>
      </c>
      <c r="P5" s="9">
        <f t="shared" si="1"/>
        <v>141379.85879500001</v>
      </c>
      <c r="Q5" s="2"/>
      <c r="W5"/>
      <c r="X5"/>
      <c r="Y5"/>
      <c r="AQ5" s="2"/>
      <c r="AR5" s="2"/>
      <c r="AS5" s="2"/>
    </row>
    <row r="6" spans="1:45" ht="23.25" customHeight="1" x14ac:dyDescent="0.25">
      <c r="A6" s="140"/>
      <c r="B6" s="151"/>
      <c r="C6" s="1" t="s">
        <v>27</v>
      </c>
      <c r="D6" s="7">
        <f>D5*0.509</f>
        <v>58800.188999999998</v>
      </c>
      <c r="E6" s="7">
        <f t="shared" ref="E6:N6" si="2">E5*0.509</f>
        <v>63785.334999999999</v>
      </c>
      <c r="F6" s="7">
        <f t="shared" si="2"/>
        <v>76378.150519860006</v>
      </c>
      <c r="G6" s="7">
        <f t="shared" si="2"/>
        <v>63392.896000000001</v>
      </c>
      <c r="H6" s="7">
        <f t="shared" si="2"/>
        <v>113782.36900000001</v>
      </c>
      <c r="I6" s="7">
        <f t="shared" si="2"/>
        <v>85634.16</v>
      </c>
      <c r="J6" s="7">
        <f t="shared" si="2"/>
        <v>93931.369000000006</v>
      </c>
      <c r="K6" s="7">
        <f t="shared" si="2"/>
        <v>84218.122000000003</v>
      </c>
      <c r="L6" s="7">
        <f t="shared" si="2"/>
        <v>85787.369000000006</v>
      </c>
      <c r="M6" s="7">
        <f t="shared" si="2"/>
        <v>68997.494999999995</v>
      </c>
      <c r="N6" s="7">
        <f t="shared" si="2"/>
        <v>68840.722999999998</v>
      </c>
      <c r="O6" s="7">
        <f>O5*0.509</f>
        <v>863548.1775198601</v>
      </c>
      <c r="P6" s="7">
        <f t="shared" si="1"/>
        <v>71962.348126655008</v>
      </c>
      <c r="Q6" s="2"/>
      <c r="W6"/>
      <c r="X6"/>
      <c r="Y6"/>
      <c r="AQ6" s="2"/>
      <c r="AR6" s="2"/>
      <c r="AS6" s="2"/>
    </row>
    <row r="7" spans="1:45" ht="23.25" customHeight="1" x14ac:dyDescent="0.25">
      <c r="A7" s="140"/>
      <c r="B7" s="1"/>
      <c r="C7" s="1" t="s">
        <v>28</v>
      </c>
      <c r="D7" s="11">
        <f>IF(D5&gt;0,(D5-D3)/D5,0)</f>
        <v>-0.26003604877035352</v>
      </c>
      <c r="E7" s="11">
        <f t="shared" ref="E7:N7" si="3">IF(E5&gt;0,(E5-E3)/E5,0)</f>
        <v>0.19122588844112831</v>
      </c>
      <c r="F7" s="11">
        <f t="shared" si="3"/>
        <v>-2.7249952844286482E-2</v>
      </c>
      <c r="G7" s="11">
        <f t="shared" si="3"/>
        <v>-0.18239184994861241</v>
      </c>
      <c r="H7" s="11">
        <f t="shared" si="3"/>
        <v>5.8428887497148245E-2</v>
      </c>
      <c r="I7" s="11">
        <f t="shared" si="3"/>
        <v>-0.10174780979553041</v>
      </c>
      <c r="J7" s="11">
        <f t="shared" si="3"/>
        <v>-3.8893785120921599E-2</v>
      </c>
      <c r="K7" s="11">
        <f t="shared" si="3"/>
        <v>-3.8311818830156497E-2</v>
      </c>
      <c r="L7" s="11">
        <f t="shared" si="3"/>
        <v>9.3013671332197928E-2</v>
      </c>
      <c r="M7" s="11">
        <f t="shared" si="3"/>
        <v>6.3273495776622016E-2</v>
      </c>
      <c r="N7" s="11">
        <f t="shared" si="3"/>
        <v>0.18261474376511125</v>
      </c>
      <c r="O7" s="11">
        <f>IF(O5&gt;0,(O5-O3)/O5,0)</f>
        <v>8.8701623191253146E-2</v>
      </c>
      <c r="P7" s="11">
        <f>IF(P5&gt;0,(P5-P3)/P5,0)</f>
        <v>8.8701623191253146E-2</v>
      </c>
      <c r="Q7" s="2"/>
      <c r="W7"/>
      <c r="X7"/>
      <c r="Y7"/>
      <c r="AQ7" s="2"/>
      <c r="AR7" s="2"/>
      <c r="AS7" s="2"/>
    </row>
    <row r="8" spans="1:45" ht="19.5" x14ac:dyDescent="0.25">
      <c r="A8" s="140" t="s">
        <v>29</v>
      </c>
      <c r="B8" s="158" t="s">
        <v>95</v>
      </c>
      <c r="C8" s="4" t="s">
        <v>26</v>
      </c>
      <c r="D8" s="5">
        <v>145560.62439000001</v>
      </c>
      <c r="E8" s="5">
        <v>101351.52779000001</v>
      </c>
      <c r="F8" s="5">
        <v>154144.30554</v>
      </c>
      <c r="G8" s="5">
        <v>147259.81055999998</v>
      </c>
      <c r="H8" s="5">
        <v>210479.74805999998</v>
      </c>
      <c r="I8" s="5">
        <v>185358.05152000004</v>
      </c>
      <c r="J8" s="5">
        <v>191718.49799999999</v>
      </c>
      <c r="K8" s="5">
        <v>171796.99692000003</v>
      </c>
      <c r="L8" s="5">
        <v>152864.38282000003</v>
      </c>
      <c r="M8" s="5">
        <v>126977.96128</v>
      </c>
      <c r="N8" s="5">
        <v>110548.90375</v>
      </c>
      <c r="O8" s="6">
        <v>1546070.83</v>
      </c>
      <c r="P8" s="5">
        <f t="shared" si="1"/>
        <v>128839.23583333334</v>
      </c>
      <c r="Q8" s="2"/>
      <c r="W8"/>
      <c r="X8"/>
      <c r="Y8"/>
      <c r="AQ8" s="2"/>
      <c r="AR8" s="2"/>
      <c r="AS8" s="2"/>
    </row>
    <row r="9" spans="1:45" ht="19.5" x14ac:dyDescent="0.25">
      <c r="A9" s="140"/>
      <c r="B9" s="150"/>
      <c r="C9" s="1" t="s">
        <v>27</v>
      </c>
      <c r="D9" s="7">
        <f>D8*0.509</f>
        <v>74090.357814510004</v>
      </c>
      <c r="E9" s="7">
        <f t="shared" ref="E9:N9" si="4">E8*0.509</f>
        <v>51587.927645110001</v>
      </c>
      <c r="F9" s="7">
        <f t="shared" si="4"/>
        <v>78459.451519859998</v>
      </c>
      <c r="G9" s="7">
        <f t="shared" si="4"/>
        <v>74955.243575039989</v>
      </c>
      <c r="H9" s="7">
        <f t="shared" si="4"/>
        <v>107134.19176253999</v>
      </c>
      <c r="I9" s="7">
        <f t="shared" si="4"/>
        <v>94347.248223680013</v>
      </c>
      <c r="J9" s="7">
        <f t="shared" si="4"/>
        <v>97584.715482</v>
      </c>
      <c r="K9" s="7">
        <f t="shared" si="4"/>
        <v>87444.671432280025</v>
      </c>
      <c r="L9" s="7">
        <f t="shared" si="4"/>
        <v>77807.970855380016</v>
      </c>
      <c r="M9" s="7">
        <f t="shared" si="4"/>
        <v>64631.782291520001</v>
      </c>
      <c r="N9" s="7">
        <f t="shared" si="4"/>
        <v>56269.392008750001</v>
      </c>
      <c r="O9" s="7">
        <f>O8*0.509</f>
        <v>786950.05247</v>
      </c>
      <c r="P9" s="7">
        <f t="shared" si="1"/>
        <v>65579.171039166671</v>
      </c>
      <c r="Q9" s="2"/>
      <c r="W9"/>
      <c r="X9"/>
      <c r="Y9"/>
      <c r="AQ9" s="2"/>
      <c r="AR9" s="2"/>
      <c r="AS9" s="2"/>
    </row>
    <row r="10" spans="1:45" ht="19.5" x14ac:dyDescent="0.25">
      <c r="A10" s="140"/>
      <c r="B10" s="159" t="s">
        <v>96</v>
      </c>
      <c r="C10" s="8" t="s">
        <v>26</v>
      </c>
      <c r="D10" s="9">
        <v>115521</v>
      </c>
      <c r="E10" s="9">
        <v>125315</v>
      </c>
      <c r="F10" s="9">
        <v>150055.30554</v>
      </c>
      <c r="G10" s="9">
        <v>124544</v>
      </c>
      <c r="H10" s="9">
        <v>223541</v>
      </c>
      <c r="I10" s="9">
        <v>168240</v>
      </c>
      <c r="J10" s="9">
        <v>184541</v>
      </c>
      <c r="K10" s="9">
        <v>165458</v>
      </c>
      <c r="L10" s="9">
        <v>168541</v>
      </c>
      <c r="M10" s="9">
        <v>135555</v>
      </c>
      <c r="N10" s="9">
        <v>135247</v>
      </c>
      <c r="O10" s="10">
        <v>1696558.3055400001</v>
      </c>
      <c r="P10" s="9">
        <f t="shared" si="1"/>
        <v>141379.85879500001</v>
      </c>
      <c r="Q10" s="2"/>
      <c r="W10"/>
      <c r="X10"/>
      <c r="Y10"/>
      <c r="AQ10" s="2"/>
      <c r="AR10" s="2"/>
      <c r="AS10" s="2"/>
    </row>
    <row r="11" spans="1:45" ht="19.5" x14ac:dyDescent="0.25">
      <c r="A11" s="140"/>
      <c r="B11" s="151"/>
      <c r="C11" s="1" t="s">
        <v>27</v>
      </c>
      <c r="D11" s="7">
        <f>D10*0.509</f>
        <v>58800.188999999998</v>
      </c>
      <c r="E11" s="7">
        <f t="shared" ref="E11:N11" si="5">E10*0.509</f>
        <v>63785.334999999999</v>
      </c>
      <c r="F11" s="7">
        <f t="shared" si="5"/>
        <v>76378.150519860006</v>
      </c>
      <c r="G11" s="7">
        <f t="shared" si="5"/>
        <v>63392.896000000001</v>
      </c>
      <c r="H11" s="7">
        <f t="shared" si="5"/>
        <v>113782.36900000001</v>
      </c>
      <c r="I11" s="7">
        <f t="shared" si="5"/>
        <v>85634.16</v>
      </c>
      <c r="J11" s="7">
        <f t="shared" si="5"/>
        <v>93931.369000000006</v>
      </c>
      <c r="K11" s="7">
        <f t="shared" si="5"/>
        <v>84218.122000000003</v>
      </c>
      <c r="L11" s="7">
        <f t="shared" si="5"/>
        <v>85787.369000000006</v>
      </c>
      <c r="M11" s="7">
        <f t="shared" si="5"/>
        <v>68997.494999999995</v>
      </c>
      <c r="N11" s="7">
        <f t="shared" si="5"/>
        <v>68840.722999999998</v>
      </c>
      <c r="O11" s="7">
        <f>O10*0.509</f>
        <v>863548.1775198601</v>
      </c>
      <c r="P11" s="7">
        <f t="shared" si="1"/>
        <v>71962.348126655008</v>
      </c>
      <c r="Q11" s="2"/>
      <c r="W11"/>
      <c r="X11"/>
      <c r="Y11"/>
      <c r="AQ11" s="2"/>
      <c r="AR11" s="2"/>
      <c r="AS11" s="2"/>
    </row>
    <row r="12" spans="1:45" ht="19.5" x14ac:dyDescent="0.25">
      <c r="A12" s="140"/>
      <c r="B12" s="1"/>
      <c r="C12" s="1" t="s">
        <v>28</v>
      </c>
      <c r="D12" s="11">
        <f>IF(D10&gt;0,(D10-D8)/D10,0)</f>
        <v>-0.26003604877035352</v>
      </c>
      <c r="E12" s="11">
        <f t="shared" ref="E12:N12" si="6">IF(E10&gt;0,(E10-E8)/E10,0)</f>
        <v>0.19122588844112831</v>
      </c>
      <c r="F12" s="11">
        <f t="shared" si="6"/>
        <v>-2.7249952844286482E-2</v>
      </c>
      <c r="G12" s="11">
        <f t="shared" si="6"/>
        <v>-0.18239184994861241</v>
      </c>
      <c r="H12" s="11">
        <f t="shared" si="6"/>
        <v>5.8428887497148245E-2</v>
      </c>
      <c r="I12" s="11">
        <f t="shared" si="6"/>
        <v>-0.10174780979553041</v>
      </c>
      <c r="J12" s="11">
        <f t="shared" si="6"/>
        <v>-3.8893785120921599E-2</v>
      </c>
      <c r="K12" s="11">
        <f t="shared" si="6"/>
        <v>-3.8311818830156497E-2</v>
      </c>
      <c r="L12" s="11">
        <f t="shared" si="6"/>
        <v>9.3013671332197928E-2</v>
      </c>
      <c r="M12" s="11">
        <f t="shared" si="6"/>
        <v>6.3273495776622016E-2</v>
      </c>
      <c r="N12" s="11">
        <f t="shared" si="6"/>
        <v>0.18261474376511125</v>
      </c>
      <c r="O12" s="11">
        <f>IF(O10&gt;0,(O10-O8)/O10,0)</f>
        <v>8.8701623191253146E-2</v>
      </c>
      <c r="P12" s="11">
        <f>IF(P10&gt;0,(P10-P8)/P10,0)</f>
        <v>8.8701623191253146E-2</v>
      </c>
      <c r="Q12" s="2"/>
      <c r="W12"/>
      <c r="X12"/>
      <c r="Y12"/>
      <c r="AQ12" s="2"/>
      <c r="AR12" s="2"/>
      <c r="AS12" s="2"/>
    </row>
    <row r="13" spans="1:45" ht="19.5" x14ac:dyDescent="0.25">
      <c r="A13" s="140" t="s">
        <v>40</v>
      </c>
      <c r="B13" s="158" t="s">
        <v>95</v>
      </c>
      <c r="C13" s="4" t="s">
        <v>26</v>
      </c>
      <c r="D13" s="5">
        <v>145560.62439000001</v>
      </c>
      <c r="E13" s="5">
        <v>101351.52779000001</v>
      </c>
      <c r="F13" s="5">
        <v>154144.30554</v>
      </c>
      <c r="G13" s="5">
        <v>147259.81055999998</v>
      </c>
      <c r="H13" s="5">
        <v>210479.74805999998</v>
      </c>
      <c r="I13" s="5">
        <v>185358.05152000004</v>
      </c>
      <c r="J13" s="5">
        <v>191718.49799999999</v>
      </c>
      <c r="K13" s="5">
        <v>171796.99692000003</v>
      </c>
      <c r="L13" s="5">
        <v>152864.38282000003</v>
      </c>
      <c r="M13" s="5">
        <v>126977.96128</v>
      </c>
      <c r="N13" s="5">
        <v>110548.90375</v>
      </c>
      <c r="O13" s="6">
        <v>1546070.83</v>
      </c>
      <c r="P13" s="5">
        <f>O13/12</f>
        <v>128839.23583333334</v>
      </c>
      <c r="Q13" s="2"/>
      <c r="W13"/>
      <c r="X13"/>
      <c r="Y13"/>
      <c r="AQ13" s="2"/>
      <c r="AR13" s="2"/>
      <c r="AS13" s="2"/>
    </row>
    <row r="14" spans="1:45" ht="19.5" x14ac:dyDescent="0.25">
      <c r="A14" s="140"/>
      <c r="B14" s="150"/>
      <c r="C14" s="1" t="s">
        <v>27</v>
      </c>
      <c r="D14" s="7">
        <f>D13*0.509</f>
        <v>74090.357814510004</v>
      </c>
      <c r="E14" s="7">
        <f t="shared" ref="E14:N14" si="7">E13*0.509</f>
        <v>51587.927645110001</v>
      </c>
      <c r="F14" s="7">
        <f t="shared" si="7"/>
        <v>78459.451519859998</v>
      </c>
      <c r="G14" s="7">
        <f t="shared" si="7"/>
        <v>74955.243575039989</v>
      </c>
      <c r="H14" s="7">
        <f t="shared" si="7"/>
        <v>107134.19176253999</v>
      </c>
      <c r="I14" s="7">
        <f t="shared" si="7"/>
        <v>94347.248223680013</v>
      </c>
      <c r="J14" s="7">
        <f t="shared" si="7"/>
        <v>97584.715482</v>
      </c>
      <c r="K14" s="7">
        <f t="shared" si="7"/>
        <v>87444.671432280025</v>
      </c>
      <c r="L14" s="7">
        <f t="shared" si="7"/>
        <v>77807.970855380016</v>
      </c>
      <c r="M14" s="7">
        <f t="shared" si="7"/>
        <v>64631.782291520001</v>
      </c>
      <c r="N14" s="7">
        <f t="shared" si="7"/>
        <v>56269.392008750001</v>
      </c>
      <c r="O14" s="7">
        <f>O13*0.509</f>
        <v>786950.05247</v>
      </c>
      <c r="P14" s="7">
        <f t="shared" ref="P14:P21" si="8">O14/12</f>
        <v>65579.171039166671</v>
      </c>
      <c r="Q14" s="2"/>
      <c r="W14"/>
      <c r="X14"/>
      <c r="Y14"/>
      <c r="AQ14" s="2"/>
      <c r="AR14" s="2"/>
      <c r="AS14" s="2"/>
    </row>
    <row r="15" spans="1:45" ht="19.5" x14ac:dyDescent="0.25">
      <c r="A15" s="140"/>
      <c r="B15" s="159" t="s">
        <v>96</v>
      </c>
      <c r="C15" s="8" t="s">
        <v>26</v>
      </c>
      <c r="D15" s="9">
        <v>115521</v>
      </c>
      <c r="E15" s="9">
        <v>125315</v>
      </c>
      <c r="F15" s="9">
        <v>150055.30554</v>
      </c>
      <c r="G15" s="9">
        <v>124544</v>
      </c>
      <c r="H15" s="9">
        <v>223541</v>
      </c>
      <c r="I15" s="9">
        <v>168240</v>
      </c>
      <c r="J15" s="9">
        <v>184541</v>
      </c>
      <c r="K15" s="9">
        <v>165458</v>
      </c>
      <c r="L15" s="9">
        <v>168541</v>
      </c>
      <c r="M15" s="9">
        <v>135555</v>
      </c>
      <c r="N15" s="9">
        <v>135247</v>
      </c>
      <c r="O15" s="10">
        <v>1696558.3055400001</v>
      </c>
      <c r="P15" s="9">
        <f t="shared" si="8"/>
        <v>141379.85879500001</v>
      </c>
      <c r="Q15" s="2"/>
      <c r="W15"/>
      <c r="X15"/>
      <c r="Y15"/>
      <c r="AQ15" s="2"/>
      <c r="AR15" s="2"/>
      <c r="AS15" s="2"/>
    </row>
    <row r="16" spans="1:45" ht="19.5" x14ac:dyDescent="0.25">
      <c r="A16" s="140"/>
      <c r="B16" s="151"/>
      <c r="C16" s="1" t="s">
        <v>27</v>
      </c>
      <c r="D16" s="7">
        <f>D15*0.509</f>
        <v>58800.188999999998</v>
      </c>
      <c r="E16" s="7">
        <f t="shared" ref="E16:N16" si="9">E15*0.509</f>
        <v>63785.334999999999</v>
      </c>
      <c r="F16" s="7">
        <f t="shared" si="9"/>
        <v>76378.150519860006</v>
      </c>
      <c r="G16" s="7">
        <f t="shared" si="9"/>
        <v>63392.896000000001</v>
      </c>
      <c r="H16" s="7">
        <f t="shared" si="9"/>
        <v>113782.36900000001</v>
      </c>
      <c r="I16" s="7">
        <f t="shared" si="9"/>
        <v>85634.16</v>
      </c>
      <c r="J16" s="7">
        <f t="shared" si="9"/>
        <v>93931.369000000006</v>
      </c>
      <c r="K16" s="7">
        <f t="shared" si="9"/>
        <v>84218.122000000003</v>
      </c>
      <c r="L16" s="7">
        <f t="shared" si="9"/>
        <v>85787.369000000006</v>
      </c>
      <c r="M16" s="7">
        <f t="shared" si="9"/>
        <v>68997.494999999995</v>
      </c>
      <c r="N16" s="7">
        <f t="shared" si="9"/>
        <v>68840.722999999998</v>
      </c>
      <c r="O16" s="7">
        <f>O15*0.509</f>
        <v>863548.1775198601</v>
      </c>
      <c r="P16" s="7">
        <f t="shared" si="8"/>
        <v>71962.348126655008</v>
      </c>
      <c r="Q16" s="2"/>
      <c r="W16"/>
      <c r="X16"/>
      <c r="Y16"/>
      <c r="AQ16" s="2"/>
      <c r="AR16" s="2"/>
      <c r="AS16" s="2"/>
    </row>
    <row r="17" spans="1:45" ht="19.5" x14ac:dyDescent="0.25">
      <c r="A17" s="140"/>
      <c r="B17" s="1"/>
      <c r="C17" s="1" t="s">
        <v>28</v>
      </c>
      <c r="D17" s="11">
        <f>IF(D15&gt;0,(D15-D13)/D15,0)</f>
        <v>-0.26003604877035352</v>
      </c>
      <c r="E17" s="11">
        <f t="shared" ref="E17:N17" si="10">IF(E15&gt;0,(E15-E13)/E15,0)</f>
        <v>0.19122588844112831</v>
      </c>
      <c r="F17" s="11">
        <f t="shared" si="10"/>
        <v>-2.7249952844286482E-2</v>
      </c>
      <c r="G17" s="11">
        <f t="shared" si="10"/>
        <v>-0.18239184994861241</v>
      </c>
      <c r="H17" s="11">
        <f t="shared" si="10"/>
        <v>5.8428887497148245E-2</v>
      </c>
      <c r="I17" s="11">
        <f t="shared" si="10"/>
        <v>-0.10174780979553041</v>
      </c>
      <c r="J17" s="11">
        <f t="shared" si="10"/>
        <v>-3.8893785120921599E-2</v>
      </c>
      <c r="K17" s="11">
        <f t="shared" si="10"/>
        <v>-3.8311818830156497E-2</v>
      </c>
      <c r="L17" s="11">
        <f t="shared" si="10"/>
        <v>9.3013671332197928E-2</v>
      </c>
      <c r="M17" s="11">
        <f t="shared" si="10"/>
        <v>6.3273495776622016E-2</v>
      </c>
      <c r="N17" s="11">
        <f t="shared" si="10"/>
        <v>0.18261474376511125</v>
      </c>
      <c r="O17" s="11">
        <f>IF(O15&gt;0,(O15-O13)/O15,0)</f>
        <v>8.8701623191253146E-2</v>
      </c>
      <c r="P17" s="11">
        <f>IF(P15&gt;0,(P15-P13)/P15,0)</f>
        <v>8.8701623191253146E-2</v>
      </c>
      <c r="Q17" s="2"/>
      <c r="W17"/>
      <c r="X17"/>
      <c r="Y17"/>
      <c r="AQ17" s="2"/>
      <c r="AR17" s="2"/>
      <c r="AS17" s="2"/>
    </row>
    <row r="18" spans="1:45" ht="19.5" x14ac:dyDescent="0.25">
      <c r="A18" s="160" t="s">
        <v>64</v>
      </c>
      <c r="B18" s="158" t="s">
        <v>95</v>
      </c>
      <c r="C18" s="4" t="s">
        <v>26</v>
      </c>
      <c r="D18" s="5">
        <v>145560.62439000001</v>
      </c>
      <c r="E18" s="5">
        <v>101351.52779000001</v>
      </c>
      <c r="F18" s="5">
        <v>154144.30554</v>
      </c>
      <c r="G18" s="5">
        <v>147259.81055999998</v>
      </c>
      <c r="H18" s="5">
        <v>210479.74805999998</v>
      </c>
      <c r="I18" s="5">
        <v>185358.05152000004</v>
      </c>
      <c r="J18" s="5">
        <v>191718.49799999999</v>
      </c>
      <c r="K18" s="5">
        <v>171796.99692000003</v>
      </c>
      <c r="L18" s="5">
        <v>152864.38282000003</v>
      </c>
      <c r="M18" s="5">
        <v>126977.96128</v>
      </c>
      <c r="N18" s="5">
        <v>110548.90375</v>
      </c>
      <c r="O18" s="6">
        <v>1546070.83</v>
      </c>
      <c r="P18" s="5">
        <f t="shared" si="8"/>
        <v>128839.23583333334</v>
      </c>
      <c r="Q18" s="2"/>
      <c r="W18"/>
      <c r="X18"/>
      <c r="Y18"/>
      <c r="AQ18" s="2"/>
      <c r="AR18" s="2"/>
      <c r="AS18" s="2"/>
    </row>
    <row r="19" spans="1:45" ht="19.5" x14ac:dyDescent="0.25">
      <c r="A19" s="140"/>
      <c r="B19" s="150"/>
      <c r="C19" s="1" t="s">
        <v>27</v>
      </c>
      <c r="D19" s="7">
        <f>D18*0.509</f>
        <v>74090.357814510004</v>
      </c>
      <c r="E19" s="7">
        <f t="shared" ref="E19:N19" si="11">E18*0.509</f>
        <v>51587.927645110001</v>
      </c>
      <c r="F19" s="7">
        <f t="shared" si="11"/>
        <v>78459.451519859998</v>
      </c>
      <c r="G19" s="7">
        <f t="shared" si="11"/>
        <v>74955.243575039989</v>
      </c>
      <c r="H19" s="7">
        <f t="shared" si="11"/>
        <v>107134.19176253999</v>
      </c>
      <c r="I19" s="7">
        <f t="shared" si="11"/>
        <v>94347.248223680013</v>
      </c>
      <c r="J19" s="7">
        <f t="shared" si="11"/>
        <v>97584.715482</v>
      </c>
      <c r="K19" s="7">
        <f t="shared" si="11"/>
        <v>87444.671432280025</v>
      </c>
      <c r="L19" s="7">
        <f t="shared" si="11"/>
        <v>77807.970855380016</v>
      </c>
      <c r="M19" s="7">
        <f t="shared" si="11"/>
        <v>64631.782291520001</v>
      </c>
      <c r="N19" s="7">
        <f t="shared" si="11"/>
        <v>56269.392008750001</v>
      </c>
      <c r="O19" s="7">
        <f>O18*0.509</f>
        <v>786950.05247</v>
      </c>
      <c r="P19" s="7">
        <f t="shared" si="8"/>
        <v>65579.171039166671</v>
      </c>
      <c r="Q19" s="2"/>
      <c r="W19"/>
      <c r="X19"/>
      <c r="Y19"/>
      <c r="AQ19" s="2"/>
      <c r="AR19" s="2"/>
      <c r="AS19" s="2"/>
    </row>
    <row r="20" spans="1:45" ht="19.5" x14ac:dyDescent="0.25">
      <c r="A20" s="140"/>
      <c r="B20" s="159" t="s">
        <v>96</v>
      </c>
      <c r="C20" s="8" t="s">
        <v>26</v>
      </c>
      <c r="D20" s="9">
        <v>115521</v>
      </c>
      <c r="E20" s="9">
        <v>125315</v>
      </c>
      <c r="F20" s="9">
        <v>150055.30554</v>
      </c>
      <c r="G20" s="9">
        <v>124544</v>
      </c>
      <c r="H20" s="9">
        <v>223541</v>
      </c>
      <c r="I20" s="9">
        <v>168240</v>
      </c>
      <c r="J20" s="9">
        <v>184541</v>
      </c>
      <c r="K20" s="9">
        <v>165458</v>
      </c>
      <c r="L20" s="9">
        <v>168541</v>
      </c>
      <c r="M20" s="9">
        <v>135555</v>
      </c>
      <c r="N20" s="9">
        <v>135247</v>
      </c>
      <c r="O20" s="10">
        <v>1696558.3055400001</v>
      </c>
      <c r="P20" s="9">
        <f t="shared" si="8"/>
        <v>141379.85879500001</v>
      </c>
      <c r="Q20" s="2"/>
      <c r="W20"/>
      <c r="X20"/>
      <c r="Y20"/>
      <c r="AQ20" s="2"/>
      <c r="AR20" s="2"/>
      <c r="AS20" s="2"/>
    </row>
    <row r="21" spans="1:45" ht="19.5" x14ac:dyDescent="0.25">
      <c r="A21" s="140"/>
      <c r="B21" s="151"/>
      <c r="C21" s="1" t="s">
        <v>27</v>
      </c>
      <c r="D21" s="7">
        <f>D20*0.509</f>
        <v>58800.188999999998</v>
      </c>
      <c r="E21" s="7">
        <f t="shared" ref="E21:N21" si="12">E20*0.509</f>
        <v>63785.334999999999</v>
      </c>
      <c r="F21" s="7">
        <f t="shared" si="12"/>
        <v>76378.150519860006</v>
      </c>
      <c r="G21" s="7">
        <f t="shared" si="12"/>
        <v>63392.896000000001</v>
      </c>
      <c r="H21" s="7">
        <f t="shared" si="12"/>
        <v>113782.36900000001</v>
      </c>
      <c r="I21" s="7">
        <f t="shared" si="12"/>
        <v>85634.16</v>
      </c>
      <c r="J21" s="7">
        <f t="shared" si="12"/>
        <v>93931.369000000006</v>
      </c>
      <c r="K21" s="7">
        <f t="shared" si="12"/>
        <v>84218.122000000003</v>
      </c>
      <c r="L21" s="7">
        <f t="shared" si="12"/>
        <v>85787.369000000006</v>
      </c>
      <c r="M21" s="7">
        <f t="shared" si="12"/>
        <v>68997.494999999995</v>
      </c>
      <c r="N21" s="7">
        <f t="shared" si="12"/>
        <v>68840.722999999998</v>
      </c>
      <c r="O21" s="7">
        <f>O20*0.509</f>
        <v>863548.1775198601</v>
      </c>
      <c r="P21" s="7">
        <f t="shared" si="8"/>
        <v>71962.348126655008</v>
      </c>
      <c r="Q21" s="2"/>
      <c r="W21"/>
      <c r="X21"/>
      <c r="Y21"/>
      <c r="AQ21" s="2"/>
      <c r="AR21" s="2"/>
      <c r="AS21" s="2"/>
    </row>
    <row r="22" spans="1:45" ht="19.5" x14ac:dyDescent="0.25">
      <c r="A22" s="140"/>
      <c r="B22" s="1"/>
      <c r="C22" s="1" t="s">
        <v>28</v>
      </c>
      <c r="D22" s="11">
        <f>IF(D20&gt;0,(D20-D18)/D20,0)</f>
        <v>-0.26003604877035352</v>
      </c>
      <c r="E22" s="11">
        <f t="shared" ref="E22:N22" si="13">IF(E20&gt;0,(E20-E18)/E20,0)</f>
        <v>0.19122588844112831</v>
      </c>
      <c r="F22" s="11">
        <f t="shared" si="13"/>
        <v>-2.7249952844286482E-2</v>
      </c>
      <c r="G22" s="11">
        <f t="shared" si="13"/>
        <v>-0.18239184994861241</v>
      </c>
      <c r="H22" s="11">
        <f t="shared" si="13"/>
        <v>5.8428887497148245E-2</v>
      </c>
      <c r="I22" s="11">
        <f t="shared" si="13"/>
        <v>-0.10174780979553041</v>
      </c>
      <c r="J22" s="11">
        <f t="shared" si="13"/>
        <v>-3.8893785120921599E-2</v>
      </c>
      <c r="K22" s="11">
        <f t="shared" si="13"/>
        <v>-3.8311818830156497E-2</v>
      </c>
      <c r="L22" s="11">
        <f t="shared" si="13"/>
        <v>9.3013671332197928E-2</v>
      </c>
      <c r="M22" s="11">
        <f t="shared" si="13"/>
        <v>6.3273495776622016E-2</v>
      </c>
      <c r="N22" s="11">
        <f t="shared" si="13"/>
        <v>0.18261474376511125</v>
      </c>
      <c r="O22" s="11">
        <f t="shared" ref="O22" si="14">IF(O20&gt;0,(O20-O18)/O20,0)</f>
        <v>8.8701623191253146E-2</v>
      </c>
      <c r="P22" s="11">
        <f>IF(P20&gt;0,(P20-P18)/P20,0)</f>
        <v>8.8701623191253146E-2</v>
      </c>
      <c r="Q22" s="2"/>
      <c r="W22"/>
      <c r="X22"/>
      <c r="Y22"/>
      <c r="AQ22" s="2"/>
      <c r="AR22" s="2"/>
      <c r="AS22" s="2"/>
    </row>
    <row r="23" spans="1:45" ht="19.5" x14ac:dyDescent="0.25">
      <c r="A23" s="140" t="s">
        <v>31</v>
      </c>
      <c r="B23" s="158" t="s">
        <v>95</v>
      </c>
      <c r="C23" s="4" t="s">
        <v>26</v>
      </c>
      <c r="D23" s="5">
        <v>145560.62439000001</v>
      </c>
      <c r="E23" s="5">
        <v>101351.52779000001</v>
      </c>
      <c r="F23" s="5">
        <v>154144.30554</v>
      </c>
      <c r="G23" s="5">
        <v>147259.81055999998</v>
      </c>
      <c r="H23" s="5">
        <v>210479.74805999998</v>
      </c>
      <c r="I23" s="5">
        <v>185358.05152000004</v>
      </c>
      <c r="J23" s="5">
        <v>191718.49799999999</v>
      </c>
      <c r="K23" s="5">
        <v>171796.99692000003</v>
      </c>
      <c r="L23" s="5">
        <v>152864.38282000003</v>
      </c>
      <c r="M23" s="5">
        <v>126977.96128</v>
      </c>
      <c r="N23" s="5">
        <v>110548.90375</v>
      </c>
      <c r="O23" s="6">
        <v>1546070.83</v>
      </c>
      <c r="P23" s="5">
        <f>O23/12</f>
        <v>128839.23583333334</v>
      </c>
      <c r="Q23" s="2"/>
      <c r="W23"/>
      <c r="X23"/>
      <c r="Y23"/>
      <c r="AQ23" s="2"/>
      <c r="AR23" s="2"/>
      <c r="AS23" s="2"/>
    </row>
    <row r="24" spans="1:45" ht="19.5" x14ac:dyDescent="0.25">
      <c r="A24" s="140"/>
      <c r="B24" s="150"/>
      <c r="C24" s="1" t="s">
        <v>27</v>
      </c>
      <c r="D24" s="7">
        <f>D23*0.509</f>
        <v>74090.357814510004</v>
      </c>
      <c r="E24" s="7">
        <f t="shared" ref="E24:N24" si="15">E23*0.509</f>
        <v>51587.927645110001</v>
      </c>
      <c r="F24" s="7">
        <f t="shared" si="15"/>
        <v>78459.451519859998</v>
      </c>
      <c r="G24" s="7">
        <f t="shared" si="15"/>
        <v>74955.243575039989</v>
      </c>
      <c r="H24" s="7">
        <f t="shared" si="15"/>
        <v>107134.19176253999</v>
      </c>
      <c r="I24" s="7">
        <f t="shared" si="15"/>
        <v>94347.248223680013</v>
      </c>
      <c r="J24" s="7">
        <f t="shared" si="15"/>
        <v>97584.715482</v>
      </c>
      <c r="K24" s="7">
        <f t="shared" si="15"/>
        <v>87444.671432280025</v>
      </c>
      <c r="L24" s="7">
        <f t="shared" si="15"/>
        <v>77807.970855380016</v>
      </c>
      <c r="M24" s="7">
        <f t="shared" si="15"/>
        <v>64631.782291520001</v>
      </c>
      <c r="N24" s="7">
        <f t="shared" si="15"/>
        <v>56269.392008750001</v>
      </c>
      <c r="O24" s="7">
        <f>O23*0.509</f>
        <v>786950.05247</v>
      </c>
      <c r="P24" s="7">
        <f t="shared" ref="P24:P31" si="16">O24/12</f>
        <v>65579.171039166671</v>
      </c>
      <c r="Q24" s="2"/>
      <c r="W24"/>
      <c r="X24"/>
      <c r="Y24"/>
      <c r="AQ24" s="2"/>
      <c r="AR24" s="2"/>
      <c r="AS24" s="2"/>
    </row>
    <row r="25" spans="1:45" ht="19.5" x14ac:dyDescent="0.25">
      <c r="A25" s="140"/>
      <c r="B25" s="159" t="s">
        <v>96</v>
      </c>
      <c r="C25" s="8" t="s">
        <v>26</v>
      </c>
      <c r="D25" s="9">
        <v>115521</v>
      </c>
      <c r="E25" s="9">
        <v>125315</v>
      </c>
      <c r="F25" s="9">
        <v>150055.30554</v>
      </c>
      <c r="G25" s="9">
        <v>124544</v>
      </c>
      <c r="H25" s="9">
        <v>223541</v>
      </c>
      <c r="I25" s="9">
        <v>168240</v>
      </c>
      <c r="J25" s="9">
        <v>184541</v>
      </c>
      <c r="K25" s="9">
        <v>165458</v>
      </c>
      <c r="L25" s="9">
        <v>168541</v>
      </c>
      <c r="M25" s="9">
        <v>135555</v>
      </c>
      <c r="N25" s="9">
        <v>135247</v>
      </c>
      <c r="O25" s="10">
        <v>1696558.3055400001</v>
      </c>
      <c r="P25" s="9">
        <f t="shared" si="16"/>
        <v>141379.85879500001</v>
      </c>
      <c r="Q25" s="2"/>
      <c r="W25"/>
      <c r="X25"/>
      <c r="Y25"/>
      <c r="AQ25" s="2"/>
      <c r="AR25" s="2"/>
      <c r="AS25" s="2"/>
    </row>
    <row r="26" spans="1:45" ht="19.5" x14ac:dyDescent="0.25">
      <c r="A26" s="140"/>
      <c r="B26" s="151"/>
      <c r="C26" s="1" t="s">
        <v>27</v>
      </c>
      <c r="D26" s="7">
        <f>D25*0.509</f>
        <v>58800.188999999998</v>
      </c>
      <c r="E26" s="7">
        <f t="shared" ref="E26:N26" si="17">E25*0.509</f>
        <v>63785.334999999999</v>
      </c>
      <c r="F26" s="7">
        <f t="shared" si="17"/>
        <v>76378.150519860006</v>
      </c>
      <c r="G26" s="7">
        <f t="shared" si="17"/>
        <v>63392.896000000001</v>
      </c>
      <c r="H26" s="7">
        <f t="shared" si="17"/>
        <v>113782.36900000001</v>
      </c>
      <c r="I26" s="7">
        <f t="shared" si="17"/>
        <v>85634.16</v>
      </c>
      <c r="J26" s="7">
        <f t="shared" si="17"/>
        <v>93931.369000000006</v>
      </c>
      <c r="K26" s="7">
        <f t="shared" si="17"/>
        <v>84218.122000000003</v>
      </c>
      <c r="L26" s="7">
        <f t="shared" si="17"/>
        <v>85787.369000000006</v>
      </c>
      <c r="M26" s="7">
        <f t="shared" si="17"/>
        <v>68997.494999999995</v>
      </c>
      <c r="N26" s="7">
        <f t="shared" si="17"/>
        <v>68840.722999999998</v>
      </c>
      <c r="O26" s="7">
        <f>O25*0.509</f>
        <v>863548.1775198601</v>
      </c>
      <c r="P26" s="7">
        <f t="shared" si="16"/>
        <v>71962.348126655008</v>
      </c>
      <c r="Q26" s="2"/>
      <c r="W26"/>
      <c r="X26"/>
      <c r="Y26"/>
      <c r="AQ26" s="2"/>
      <c r="AR26" s="2"/>
      <c r="AS26" s="2"/>
    </row>
    <row r="27" spans="1:45" ht="19.5" x14ac:dyDescent="0.25">
      <c r="A27" s="140"/>
      <c r="B27" s="1"/>
      <c r="C27" s="1" t="s">
        <v>28</v>
      </c>
      <c r="D27" s="11">
        <f>IF(D25&gt;0,(D25-D23)/D25,0)</f>
        <v>-0.26003604877035352</v>
      </c>
      <c r="E27" s="11">
        <f t="shared" ref="E27:N27" si="18">IF(E25&gt;0,(E25-E23)/E25,0)</f>
        <v>0.19122588844112831</v>
      </c>
      <c r="F27" s="11">
        <f t="shared" si="18"/>
        <v>-2.7249952844286482E-2</v>
      </c>
      <c r="G27" s="11">
        <f t="shared" si="18"/>
        <v>-0.18239184994861241</v>
      </c>
      <c r="H27" s="11">
        <f t="shared" si="18"/>
        <v>5.8428887497148245E-2</v>
      </c>
      <c r="I27" s="11">
        <f t="shared" si="18"/>
        <v>-0.10174780979553041</v>
      </c>
      <c r="J27" s="11">
        <f t="shared" si="18"/>
        <v>-3.8893785120921599E-2</v>
      </c>
      <c r="K27" s="11">
        <f t="shared" si="18"/>
        <v>-3.8311818830156497E-2</v>
      </c>
      <c r="L27" s="11">
        <f t="shared" si="18"/>
        <v>9.3013671332197928E-2</v>
      </c>
      <c r="M27" s="11">
        <f t="shared" si="18"/>
        <v>6.3273495776622016E-2</v>
      </c>
      <c r="N27" s="11">
        <f t="shared" si="18"/>
        <v>0.18261474376511125</v>
      </c>
      <c r="O27" s="11">
        <f>IF(O25&gt;0,(O25-O23)/O25,0)</f>
        <v>8.8701623191253146E-2</v>
      </c>
      <c r="P27" s="11">
        <f>IF(P25&gt;0,(P25-P23)/P25,0)</f>
        <v>8.8701623191253146E-2</v>
      </c>
      <c r="Q27" s="2"/>
      <c r="W27"/>
      <c r="X27"/>
      <c r="Y27"/>
      <c r="AQ27" s="2"/>
      <c r="AR27" s="2"/>
      <c r="AS27" s="2"/>
    </row>
    <row r="28" spans="1:45" ht="19.5" x14ac:dyDescent="0.25">
      <c r="A28" s="140" t="s">
        <v>32</v>
      </c>
      <c r="B28" s="158" t="s">
        <v>95</v>
      </c>
      <c r="C28" s="4" t="s">
        <v>26</v>
      </c>
      <c r="D28" s="5">
        <v>145560.62439000001</v>
      </c>
      <c r="E28" s="5">
        <v>101351.52779000001</v>
      </c>
      <c r="F28" s="5">
        <v>154144.30554</v>
      </c>
      <c r="G28" s="5">
        <v>147259.81055999998</v>
      </c>
      <c r="H28" s="5">
        <v>210479.74805999998</v>
      </c>
      <c r="I28" s="5">
        <v>185358.05152000004</v>
      </c>
      <c r="J28" s="5">
        <v>191718.49799999999</v>
      </c>
      <c r="K28" s="5">
        <v>171796.99692000003</v>
      </c>
      <c r="L28" s="5">
        <v>152864.38282000003</v>
      </c>
      <c r="M28" s="5">
        <v>126977.96128</v>
      </c>
      <c r="N28" s="5">
        <v>110548.90375</v>
      </c>
      <c r="O28" s="6">
        <v>1546070.83</v>
      </c>
      <c r="P28" s="5">
        <f t="shared" si="16"/>
        <v>128839.23583333334</v>
      </c>
      <c r="Q28" s="2"/>
      <c r="W28"/>
      <c r="X28"/>
      <c r="Y28"/>
      <c r="AQ28" s="2"/>
      <c r="AR28" s="2"/>
      <c r="AS28" s="2"/>
    </row>
    <row r="29" spans="1:45" ht="19.5" x14ac:dyDescent="0.25">
      <c r="A29" s="140"/>
      <c r="B29" s="150"/>
      <c r="C29" s="1" t="s">
        <v>27</v>
      </c>
      <c r="D29" s="7">
        <f>D28*0.509</f>
        <v>74090.357814510004</v>
      </c>
      <c r="E29" s="7">
        <f t="shared" ref="E29:N29" si="19">E28*0.509</f>
        <v>51587.927645110001</v>
      </c>
      <c r="F29" s="7">
        <f t="shared" si="19"/>
        <v>78459.451519859998</v>
      </c>
      <c r="G29" s="7">
        <f t="shared" si="19"/>
        <v>74955.243575039989</v>
      </c>
      <c r="H29" s="7">
        <f t="shared" si="19"/>
        <v>107134.19176253999</v>
      </c>
      <c r="I29" s="7">
        <f t="shared" si="19"/>
        <v>94347.248223680013</v>
      </c>
      <c r="J29" s="7">
        <f t="shared" si="19"/>
        <v>97584.715482</v>
      </c>
      <c r="K29" s="7">
        <f t="shared" si="19"/>
        <v>87444.671432280025</v>
      </c>
      <c r="L29" s="7">
        <f t="shared" si="19"/>
        <v>77807.970855380016</v>
      </c>
      <c r="M29" s="7">
        <f t="shared" si="19"/>
        <v>64631.782291520001</v>
      </c>
      <c r="N29" s="7">
        <f t="shared" si="19"/>
        <v>56269.392008750001</v>
      </c>
      <c r="O29" s="7">
        <f>O28*0.509</f>
        <v>786950.05247</v>
      </c>
      <c r="P29" s="7">
        <f t="shared" si="16"/>
        <v>65579.171039166671</v>
      </c>
      <c r="Q29" s="2"/>
      <c r="W29"/>
      <c r="X29"/>
      <c r="Y29"/>
      <c r="AQ29" s="2"/>
      <c r="AR29" s="2"/>
      <c r="AS29" s="2"/>
    </row>
    <row r="30" spans="1:45" ht="19.5" x14ac:dyDescent="0.25">
      <c r="A30" s="140"/>
      <c r="B30" s="159" t="s">
        <v>96</v>
      </c>
      <c r="C30" s="8" t="s">
        <v>26</v>
      </c>
      <c r="D30" s="9">
        <v>115521</v>
      </c>
      <c r="E30" s="9">
        <v>125315</v>
      </c>
      <c r="F30" s="9">
        <v>150055.30554</v>
      </c>
      <c r="G30" s="9">
        <v>124544</v>
      </c>
      <c r="H30" s="9">
        <v>223541</v>
      </c>
      <c r="I30" s="9">
        <v>168240</v>
      </c>
      <c r="J30" s="9">
        <v>184541</v>
      </c>
      <c r="K30" s="9">
        <v>165458</v>
      </c>
      <c r="L30" s="9">
        <v>168541</v>
      </c>
      <c r="M30" s="9">
        <v>135555</v>
      </c>
      <c r="N30" s="9">
        <v>135247</v>
      </c>
      <c r="O30" s="10">
        <v>1696558.3055400001</v>
      </c>
      <c r="P30" s="9">
        <f t="shared" si="16"/>
        <v>141379.85879500001</v>
      </c>
      <c r="Q30" s="2"/>
      <c r="W30"/>
      <c r="X30"/>
      <c r="Y30"/>
      <c r="AQ30" s="2"/>
      <c r="AR30" s="2"/>
      <c r="AS30" s="2"/>
    </row>
    <row r="31" spans="1:45" ht="19.5" x14ac:dyDescent="0.25">
      <c r="A31" s="140"/>
      <c r="B31" s="151"/>
      <c r="C31" s="1" t="s">
        <v>27</v>
      </c>
      <c r="D31" s="7">
        <f>D30*0.509</f>
        <v>58800.188999999998</v>
      </c>
      <c r="E31" s="7">
        <f t="shared" ref="E31:N31" si="20">E30*0.509</f>
        <v>63785.334999999999</v>
      </c>
      <c r="F31" s="7">
        <f t="shared" si="20"/>
        <v>76378.150519860006</v>
      </c>
      <c r="G31" s="7">
        <f t="shared" si="20"/>
        <v>63392.896000000001</v>
      </c>
      <c r="H31" s="7">
        <f t="shared" si="20"/>
        <v>113782.36900000001</v>
      </c>
      <c r="I31" s="7">
        <f t="shared" si="20"/>
        <v>85634.16</v>
      </c>
      <c r="J31" s="7">
        <f t="shared" si="20"/>
        <v>93931.369000000006</v>
      </c>
      <c r="K31" s="7">
        <f t="shared" si="20"/>
        <v>84218.122000000003</v>
      </c>
      <c r="L31" s="7">
        <f t="shared" si="20"/>
        <v>85787.369000000006</v>
      </c>
      <c r="M31" s="7">
        <f t="shared" si="20"/>
        <v>68997.494999999995</v>
      </c>
      <c r="N31" s="7">
        <f t="shared" si="20"/>
        <v>68840.722999999998</v>
      </c>
      <c r="O31" s="7">
        <f>O30*0.509</f>
        <v>863548.1775198601</v>
      </c>
      <c r="P31" s="7">
        <f t="shared" si="16"/>
        <v>71962.348126655008</v>
      </c>
      <c r="Q31" s="2"/>
      <c r="W31"/>
      <c r="X31"/>
      <c r="Y31"/>
      <c r="AQ31" s="2"/>
      <c r="AR31" s="2"/>
      <c r="AS31" s="2"/>
    </row>
    <row r="32" spans="1:45" ht="19.5" x14ac:dyDescent="0.25">
      <c r="A32" s="140"/>
      <c r="B32" s="1"/>
      <c r="C32" s="1" t="s">
        <v>28</v>
      </c>
      <c r="D32" s="11">
        <f>IF(D30&gt;0,(D30-D28)/D30,0)</f>
        <v>-0.26003604877035352</v>
      </c>
      <c r="E32" s="11">
        <f t="shared" ref="E32:N32" si="21">IF(E30&gt;0,(E30-E28)/E30,0)</f>
        <v>0.19122588844112831</v>
      </c>
      <c r="F32" s="11">
        <f t="shared" si="21"/>
        <v>-2.7249952844286482E-2</v>
      </c>
      <c r="G32" s="11">
        <f t="shared" si="21"/>
        <v>-0.18239184994861241</v>
      </c>
      <c r="H32" s="11">
        <f t="shared" si="21"/>
        <v>5.8428887497148245E-2</v>
      </c>
      <c r="I32" s="11">
        <f t="shared" si="21"/>
        <v>-0.10174780979553041</v>
      </c>
      <c r="J32" s="11">
        <f t="shared" si="21"/>
        <v>-3.8893785120921599E-2</v>
      </c>
      <c r="K32" s="11">
        <f t="shared" si="21"/>
        <v>-3.8311818830156497E-2</v>
      </c>
      <c r="L32" s="11">
        <f t="shared" si="21"/>
        <v>9.3013671332197928E-2</v>
      </c>
      <c r="M32" s="11">
        <f t="shared" si="21"/>
        <v>6.3273495776622016E-2</v>
      </c>
      <c r="N32" s="11">
        <f t="shared" si="21"/>
        <v>0.18261474376511125</v>
      </c>
      <c r="O32" s="11">
        <f t="shared" ref="O32" si="22">IF(O30&gt;0,(O30-O28)/O30,0)</f>
        <v>8.8701623191253146E-2</v>
      </c>
      <c r="P32" s="11">
        <f>IF(P30&gt;0,(P30-P28)/P30,0)</f>
        <v>8.8701623191253146E-2</v>
      </c>
      <c r="Q32" s="2"/>
      <c r="W32"/>
      <c r="X32"/>
      <c r="Y32"/>
      <c r="AQ32" s="2"/>
      <c r="AR32" s="2"/>
      <c r="AS32" s="2"/>
    </row>
    <row r="33" spans="1:45" ht="19.5" x14ac:dyDescent="0.25">
      <c r="A33" s="140" t="s">
        <v>33</v>
      </c>
      <c r="B33" s="158" t="s">
        <v>95</v>
      </c>
      <c r="C33" s="4" t="s">
        <v>26</v>
      </c>
      <c r="D33" s="5">
        <v>145560.62439000001</v>
      </c>
      <c r="E33" s="5">
        <v>101351.52779000001</v>
      </c>
      <c r="F33" s="5">
        <v>154144.30554</v>
      </c>
      <c r="G33" s="5">
        <v>147259.81055999998</v>
      </c>
      <c r="H33" s="5">
        <v>210479.74805999998</v>
      </c>
      <c r="I33" s="5">
        <v>185358.05152000004</v>
      </c>
      <c r="J33" s="5">
        <v>191718.49799999999</v>
      </c>
      <c r="K33" s="5">
        <v>171796.99692000003</v>
      </c>
      <c r="L33" s="5">
        <v>152864.38282000003</v>
      </c>
      <c r="M33" s="5">
        <v>126977.96128</v>
      </c>
      <c r="N33" s="5">
        <v>110548.90375</v>
      </c>
      <c r="O33" s="6">
        <v>1546070.83</v>
      </c>
      <c r="P33" s="5">
        <f>O33/12</f>
        <v>128839.23583333334</v>
      </c>
      <c r="Q33" s="2"/>
      <c r="W33"/>
      <c r="X33"/>
      <c r="Y33"/>
      <c r="AQ33" s="2"/>
      <c r="AR33" s="2"/>
      <c r="AS33" s="2"/>
    </row>
    <row r="34" spans="1:45" ht="19.5" x14ac:dyDescent="0.25">
      <c r="A34" s="140"/>
      <c r="B34" s="150"/>
      <c r="C34" s="1" t="s">
        <v>27</v>
      </c>
      <c r="D34" s="7">
        <f>D33*0.509</f>
        <v>74090.357814510004</v>
      </c>
      <c r="E34" s="7">
        <f t="shared" ref="E34:N34" si="23">E33*0.509</f>
        <v>51587.927645110001</v>
      </c>
      <c r="F34" s="7">
        <f t="shared" si="23"/>
        <v>78459.451519859998</v>
      </c>
      <c r="G34" s="7">
        <f t="shared" si="23"/>
        <v>74955.243575039989</v>
      </c>
      <c r="H34" s="7">
        <f t="shared" si="23"/>
        <v>107134.19176253999</v>
      </c>
      <c r="I34" s="7">
        <f t="shared" si="23"/>
        <v>94347.248223680013</v>
      </c>
      <c r="J34" s="7">
        <f t="shared" si="23"/>
        <v>97584.715482</v>
      </c>
      <c r="K34" s="7">
        <f t="shared" si="23"/>
        <v>87444.671432280025</v>
      </c>
      <c r="L34" s="7">
        <f t="shared" si="23"/>
        <v>77807.970855380016</v>
      </c>
      <c r="M34" s="7">
        <f t="shared" si="23"/>
        <v>64631.782291520001</v>
      </c>
      <c r="N34" s="7">
        <f t="shared" si="23"/>
        <v>56269.392008750001</v>
      </c>
      <c r="O34" s="7">
        <f>O33*0.509</f>
        <v>786950.05247</v>
      </c>
      <c r="P34" s="7">
        <f t="shared" ref="P34:P51" si="24">O34/12</f>
        <v>65579.171039166671</v>
      </c>
      <c r="Q34" s="2"/>
      <c r="W34"/>
      <c r="X34"/>
      <c r="Y34"/>
      <c r="AQ34" s="2"/>
      <c r="AR34" s="2"/>
      <c r="AS34" s="2"/>
    </row>
    <row r="35" spans="1:45" ht="19.5" x14ac:dyDescent="0.25">
      <c r="A35" s="140"/>
      <c r="B35" s="159" t="s">
        <v>96</v>
      </c>
      <c r="C35" s="8" t="s">
        <v>26</v>
      </c>
      <c r="D35" s="9">
        <v>115521</v>
      </c>
      <c r="E35" s="9">
        <v>125315</v>
      </c>
      <c r="F35" s="9">
        <v>150055.30554</v>
      </c>
      <c r="G35" s="9">
        <v>124544</v>
      </c>
      <c r="H35" s="9">
        <v>223541</v>
      </c>
      <c r="I35" s="9">
        <v>168240</v>
      </c>
      <c r="J35" s="9">
        <v>184541</v>
      </c>
      <c r="K35" s="9">
        <v>165458</v>
      </c>
      <c r="L35" s="9">
        <v>168541</v>
      </c>
      <c r="M35" s="9">
        <v>135555</v>
      </c>
      <c r="N35" s="9">
        <v>135247</v>
      </c>
      <c r="O35" s="10">
        <v>1696558.3055400001</v>
      </c>
      <c r="P35" s="9">
        <f t="shared" si="24"/>
        <v>141379.85879500001</v>
      </c>
      <c r="Q35" s="2"/>
      <c r="W35"/>
      <c r="X35"/>
      <c r="Y35"/>
      <c r="AQ35" s="2"/>
      <c r="AR35" s="2"/>
      <c r="AS35" s="2"/>
    </row>
    <row r="36" spans="1:45" ht="19.5" x14ac:dyDescent="0.25">
      <c r="A36" s="140"/>
      <c r="B36" s="151"/>
      <c r="C36" s="1" t="s">
        <v>27</v>
      </c>
      <c r="D36" s="7">
        <f>D35*0.509</f>
        <v>58800.188999999998</v>
      </c>
      <c r="E36" s="7">
        <f t="shared" ref="E36:N36" si="25">E35*0.509</f>
        <v>63785.334999999999</v>
      </c>
      <c r="F36" s="7">
        <f t="shared" si="25"/>
        <v>76378.150519860006</v>
      </c>
      <c r="G36" s="7">
        <f t="shared" si="25"/>
        <v>63392.896000000001</v>
      </c>
      <c r="H36" s="7">
        <f t="shared" si="25"/>
        <v>113782.36900000001</v>
      </c>
      <c r="I36" s="7">
        <f t="shared" si="25"/>
        <v>85634.16</v>
      </c>
      <c r="J36" s="7">
        <f t="shared" si="25"/>
        <v>93931.369000000006</v>
      </c>
      <c r="K36" s="7">
        <f t="shared" si="25"/>
        <v>84218.122000000003</v>
      </c>
      <c r="L36" s="7">
        <f t="shared" si="25"/>
        <v>85787.369000000006</v>
      </c>
      <c r="M36" s="7">
        <f t="shared" si="25"/>
        <v>68997.494999999995</v>
      </c>
      <c r="N36" s="7">
        <f t="shared" si="25"/>
        <v>68840.722999999998</v>
      </c>
      <c r="O36" s="7">
        <f>O35*0.509</f>
        <v>863548.1775198601</v>
      </c>
      <c r="P36" s="7">
        <f t="shared" si="24"/>
        <v>71962.348126655008</v>
      </c>
      <c r="Q36" s="2"/>
      <c r="W36"/>
      <c r="X36"/>
      <c r="Y36"/>
      <c r="AQ36" s="2"/>
      <c r="AR36" s="2"/>
      <c r="AS36" s="2"/>
    </row>
    <row r="37" spans="1:45" ht="19.5" x14ac:dyDescent="0.25">
      <c r="A37" s="140"/>
      <c r="B37" s="1"/>
      <c r="C37" s="1" t="s">
        <v>28</v>
      </c>
      <c r="D37" s="11">
        <f>IF(D35&gt;0,(D35-D33)/D35,0)</f>
        <v>-0.26003604877035352</v>
      </c>
      <c r="E37" s="11">
        <f t="shared" ref="E37:N37" si="26">IF(E35&gt;0,(E35-E33)/E35,0)</f>
        <v>0.19122588844112831</v>
      </c>
      <c r="F37" s="11">
        <f t="shared" si="26"/>
        <v>-2.7249952844286482E-2</v>
      </c>
      <c r="G37" s="11">
        <f t="shared" si="26"/>
        <v>-0.18239184994861241</v>
      </c>
      <c r="H37" s="11">
        <f t="shared" si="26"/>
        <v>5.8428887497148245E-2</v>
      </c>
      <c r="I37" s="11">
        <f t="shared" si="26"/>
        <v>-0.10174780979553041</v>
      </c>
      <c r="J37" s="11">
        <f t="shared" si="26"/>
        <v>-3.8893785120921599E-2</v>
      </c>
      <c r="K37" s="11">
        <f t="shared" si="26"/>
        <v>-3.8311818830156497E-2</v>
      </c>
      <c r="L37" s="11">
        <f t="shared" si="26"/>
        <v>9.3013671332197928E-2</v>
      </c>
      <c r="M37" s="11">
        <f t="shared" si="26"/>
        <v>6.3273495776622016E-2</v>
      </c>
      <c r="N37" s="11">
        <f t="shared" si="26"/>
        <v>0.18261474376511125</v>
      </c>
      <c r="O37" s="11">
        <f>IF(O35&gt;0,(O35-O33)/O35,0)</f>
        <v>8.8701623191253146E-2</v>
      </c>
      <c r="P37" s="11">
        <f>IF(P35&gt;0,(P35-P33)/P35,0)</f>
        <v>8.8701623191253146E-2</v>
      </c>
      <c r="Q37" s="2"/>
      <c r="W37"/>
      <c r="X37"/>
      <c r="Y37"/>
      <c r="AQ37" s="2"/>
      <c r="AR37" s="2"/>
      <c r="AS37" s="2"/>
    </row>
    <row r="38" spans="1:45" ht="19.5" x14ac:dyDescent="0.25">
      <c r="A38" s="140" t="s">
        <v>34</v>
      </c>
      <c r="B38" s="158" t="s">
        <v>95</v>
      </c>
      <c r="C38" s="4" t="s">
        <v>26</v>
      </c>
      <c r="D38" s="5">
        <v>145560.62439000001</v>
      </c>
      <c r="E38" s="5">
        <v>101351.52779000001</v>
      </c>
      <c r="F38" s="5">
        <v>154144.30554</v>
      </c>
      <c r="G38" s="5">
        <v>147259.81055999998</v>
      </c>
      <c r="H38" s="5">
        <v>210479.74805999998</v>
      </c>
      <c r="I38" s="5">
        <v>185358.05152000004</v>
      </c>
      <c r="J38" s="5">
        <v>191718.49799999999</v>
      </c>
      <c r="K38" s="5">
        <v>171796.99692000003</v>
      </c>
      <c r="L38" s="5">
        <v>152864.38282000003</v>
      </c>
      <c r="M38" s="5">
        <v>126977.96128</v>
      </c>
      <c r="N38" s="5">
        <v>110548.90375</v>
      </c>
      <c r="O38" s="6">
        <v>1546070.83</v>
      </c>
      <c r="P38" s="5">
        <f t="shared" si="24"/>
        <v>128839.23583333334</v>
      </c>
      <c r="Q38" s="2"/>
      <c r="W38"/>
      <c r="X38"/>
      <c r="Y38"/>
      <c r="AQ38" s="2"/>
      <c r="AR38" s="2"/>
      <c r="AS38" s="2"/>
    </row>
    <row r="39" spans="1:45" ht="19.5" x14ac:dyDescent="0.25">
      <c r="A39" s="140"/>
      <c r="B39" s="150"/>
      <c r="C39" s="1" t="s">
        <v>27</v>
      </c>
      <c r="D39" s="7">
        <f>D38*0.509</f>
        <v>74090.357814510004</v>
      </c>
      <c r="E39" s="7">
        <f t="shared" ref="E39:N39" si="27">E38*0.509</f>
        <v>51587.927645110001</v>
      </c>
      <c r="F39" s="7">
        <f t="shared" si="27"/>
        <v>78459.451519859998</v>
      </c>
      <c r="G39" s="7">
        <f t="shared" si="27"/>
        <v>74955.243575039989</v>
      </c>
      <c r="H39" s="7">
        <f t="shared" si="27"/>
        <v>107134.19176253999</v>
      </c>
      <c r="I39" s="7">
        <f t="shared" si="27"/>
        <v>94347.248223680013</v>
      </c>
      <c r="J39" s="7">
        <f t="shared" si="27"/>
        <v>97584.715482</v>
      </c>
      <c r="K39" s="7">
        <f t="shared" si="27"/>
        <v>87444.671432280025</v>
      </c>
      <c r="L39" s="7">
        <f t="shared" si="27"/>
        <v>77807.970855380016</v>
      </c>
      <c r="M39" s="7">
        <f t="shared" si="27"/>
        <v>64631.782291520001</v>
      </c>
      <c r="N39" s="7">
        <f t="shared" si="27"/>
        <v>56269.392008750001</v>
      </c>
      <c r="O39" s="7">
        <f>O38*0.509</f>
        <v>786950.05247</v>
      </c>
      <c r="P39" s="7">
        <f t="shared" si="24"/>
        <v>65579.171039166671</v>
      </c>
      <c r="Q39" s="2"/>
      <c r="W39"/>
      <c r="X39"/>
      <c r="Y39"/>
      <c r="AQ39" s="2"/>
      <c r="AR39" s="2"/>
      <c r="AS39" s="2"/>
    </row>
    <row r="40" spans="1:45" ht="19.5" x14ac:dyDescent="0.25">
      <c r="A40" s="140"/>
      <c r="B40" s="159" t="s">
        <v>96</v>
      </c>
      <c r="C40" s="8" t="s">
        <v>26</v>
      </c>
      <c r="D40" s="9">
        <v>115521</v>
      </c>
      <c r="E40" s="9">
        <v>125315</v>
      </c>
      <c r="F40" s="9">
        <v>150055.30554</v>
      </c>
      <c r="G40" s="9">
        <v>124544</v>
      </c>
      <c r="H40" s="9">
        <v>223541</v>
      </c>
      <c r="I40" s="9">
        <v>168240</v>
      </c>
      <c r="J40" s="9">
        <v>184541</v>
      </c>
      <c r="K40" s="9">
        <v>165458</v>
      </c>
      <c r="L40" s="9">
        <v>168541</v>
      </c>
      <c r="M40" s="9">
        <v>135555</v>
      </c>
      <c r="N40" s="9">
        <v>135247</v>
      </c>
      <c r="O40" s="10">
        <v>1696558.3055400001</v>
      </c>
      <c r="P40" s="9">
        <f t="shared" si="24"/>
        <v>141379.85879500001</v>
      </c>
      <c r="Q40" s="2"/>
      <c r="W40"/>
      <c r="X40"/>
      <c r="Y40"/>
      <c r="AQ40" s="2"/>
      <c r="AR40" s="2"/>
      <c r="AS40" s="2"/>
    </row>
    <row r="41" spans="1:45" ht="19.5" x14ac:dyDescent="0.25">
      <c r="A41" s="140"/>
      <c r="B41" s="151"/>
      <c r="C41" s="1" t="s">
        <v>27</v>
      </c>
      <c r="D41" s="7">
        <f>D40*0.509</f>
        <v>58800.188999999998</v>
      </c>
      <c r="E41" s="7">
        <f t="shared" ref="E41:N41" si="28">E40*0.509</f>
        <v>63785.334999999999</v>
      </c>
      <c r="F41" s="7">
        <f t="shared" si="28"/>
        <v>76378.150519860006</v>
      </c>
      <c r="G41" s="7">
        <f t="shared" si="28"/>
        <v>63392.896000000001</v>
      </c>
      <c r="H41" s="7">
        <f t="shared" si="28"/>
        <v>113782.36900000001</v>
      </c>
      <c r="I41" s="7">
        <f t="shared" si="28"/>
        <v>85634.16</v>
      </c>
      <c r="J41" s="7">
        <f t="shared" si="28"/>
        <v>93931.369000000006</v>
      </c>
      <c r="K41" s="7">
        <f t="shared" si="28"/>
        <v>84218.122000000003</v>
      </c>
      <c r="L41" s="7">
        <f t="shared" si="28"/>
        <v>85787.369000000006</v>
      </c>
      <c r="M41" s="7">
        <f t="shared" si="28"/>
        <v>68997.494999999995</v>
      </c>
      <c r="N41" s="7">
        <f t="shared" si="28"/>
        <v>68840.722999999998</v>
      </c>
      <c r="O41" s="7">
        <f>O40*0.509</f>
        <v>863548.1775198601</v>
      </c>
      <c r="P41" s="7">
        <f t="shared" si="24"/>
        <v>71962.348126655008</v>
      </c>
      <c r="Q41" s="2"/>
      <c r="W41"/>
      <c r="X41"/>
      <c r="Y41"/>
      <c r="AQ41" s="2"/>
      <c r="AR41" s="2"/>
      <c r="AS41" s="2"/>
    </row>
    <row r="42" spans="1:45" ht="19.5" x14ac:dyDescent="0.25">
      <c r="A42" s="140"/>
      <c r="B42" s="1"/>
      <c r="C42" s="1" t="s">
        <v>28</v>
      </c>
      <c r="D42" s="11">
        <f>IF(D40&gt;0,(D40-D38)/D40,0)</f>
        <v>-0.26003604877035352</v>
      </c>
      <c r="E42" s="11">
        <f t="shared" ref="E42:N42" si="29">IF(E40&gt;0,(E40-E38)/E40,0)</f>
        <v>0.19122588844112831</v>
      </c>
      <c r="F42" s="11">
        <f t="shared" si="29"/>
        <v>-2.7249952844286482E-2</v>
      </c>
      <c r="G42" s="11">
        <f t="shared" si="29"/>
        <v>-0.18239184994861241</v>
      </c>
      <c r="H42" s="11">
        <f t="shared" si="29"/>
        <v>5.8428887497148245E-2</v>
      </c>
      <c r="I42" s="11">
        <f t="shared" si="29"/>
        <v>-0.10174780979553041</v>
      </c>
      <c r="J42" s="11">
        <f t="shared" si="29"/>
        <v>-3.8893785120921599E-2</v>
      </c>
      <c r="K42" s="11">
        <f t="shared" si="29"/>
        <v>-3.8311818830156497E-2</v>
      </c>
      <c r="L42" s="11">
        <f t="shared" si="29"/>
        <v>9.3013671332197928E-2</v>
      </c>
      <c r="M42" s="11">
        <f t="shared" si="29"/>
        <v>6.3273495776622016E-2</v>
      </c>
      <c r="N42" s="11">
        <f t="shared" si="29"/>
        <v>0.18261474376511125</v>
      </c>
      <c r="O42" s="11">
        <f t="shared" ref="O42" si="30">IF(O40&gt;0,(O40-O38)/O40,0)</f>
        <v>8.8701623191253146E-2</v>
      </c>
      <c r="P42" s="11">
        <f>IF(P40&gt;0,(P40-P38)/P40,0)</f>
        <v>8.8701623191253146E-2</v>
      </c>
      <c r="Q42" s="2"/>
      <c r="W42"/>
      <c r="X42"/>
      <c r="Y42"/>
      <c r="AQ42" s="2"/>
      <c r="AR42" s="2"/>
      <c r="AS42" s="2"/>
    </row>
    <row r="43" spans="1:45" ht="19.5" x14ac:dyDescent="0.25">
      <c r="A43" s="140" t="s">
        <v>35</v>
      </c>
      <c r="B43" s="158" t="s">
        <v>95</v>
      </c>
      <c r="C43" s="4" t="s">
        <v>26</v>
      </c>
      <c r="D43" s="5">
        <v>145560.62439000001</v>
      </c>
      <c r="E43" s="5">
        <v>101351.52779000001</v>
      </c>
      <c r="F43" s="5">
        <v>154144.30554</v>
      </c>
      <c r="G43" s="5">
        <v>147259.81055999998</v>
      </c>
      <c r="H43" s="5">
        <v>210479.74805999998</v>
      </c>
      <c r="I43" s="5">
        <v>185358.05152000004</v>
      </c>
      <c r="J43" s="5">
        <v>191718.49799999999</v>
      </c>
      <c r="K43" s="5">
        <v>171796.99692000003</v>
      </c>
      <c r="L43" s="5">
        <v>152864.38282000003</v>
      </c>
      <c r="M43" s="5">
        <v>126977.96128</v>
      </c>
      <c r="N43" s="5">
        <v>110548.90375</v>
      </c>
      <c r="O43" s="6">
        <v>1546070.83</v>
      </c>
      <c r="P43" s="5">
        <f t="shared" si="24"/>
        <v>128839.23583333334</v>
      </c>
      <c r="Q43" s="2"/>
      <c r="W43"/>
      <c r="X43"/>
      <c r="Y43"/>
      <c r="AQ43" s="2"/>
      <c r="AR43" s="2"/>
      <c r="AS43" s="2"/>
    </row>
    <row r="44" spans="1:45" ht="19.5" x14ac:dyDescent="0.25">
      <c r="A44" s="140"/>
      <c r="B44" s="150"/>
      <c r="C44" s="1" t="s">
        <v>27</v>
      </c>
      <c r="D44" s="7">
        <f>D43*0.509</f>
        <v>74090.357814510004</v>
      </c>
      <c r="E44" s="7">
        <f t="shared" ref="E44:N44" si="31">E43*0.509</f>
        <v>51587.927645110001</v>
      </c>
      <c r="F44" s="7">
        <f t="shared" si="31"/>
        <v>78459.451519859998</v>
      </c>
      <c r="G44" s="7">
        <f t="shared" si="31"/>
        <v>74955.243575039989</v>
      </c>
      <c r="H44" s="7">
        <f t="shared" si="31"/>
        <v>107134.19176253999</v>
      </c>
      <c r="I44" s="7">
        <f t="shared" si="31"/>
        <v>94347.248223680013</v>
      </c>
      <c r="J44" s="7">
        <f t="shared" si="31"/>
        <v>97584.715482</v>
      </c>
      <c r="K44" s="7">
        <f t="shared" si="31"/>
        <v>87444.671432280025</v>
      </c>
      <c r="L44" s="7">
        <f t="shared" si="31"/>
        <v>77807.970855380016</v>
      </c>
      <c r="M44" s="7">
        <f t="shared" si="31"/>
        <v>64631.782291520001</v>
      </c>
      <c r="N44" s="7">
        <f t="shared" si="31"/>
        <v>56269.392008750001</v>
      </c>
      <c r="O44" s="7">
        <f>O43*0.509</f>
        <v>786950.05247</v>
      </c>
      <c r="P44" s="7">
        <f t="shared" si="24"/>
        <v>65579.171039166671</v>
      </c>
      <c r="Q44" s="2"/>
      <c r="W44"/>
      <c r="X44"/>
      <c r="Y44"/>
      <c r="AQ44" s="2"/>
      <c r="AR44" s="2"/>
      <c r="AS44" s="2"/>
    </row>
    <row r="45" spans="1:45" ht="19.5" x14ac:dyDescent="0.25">
      <c r="A45" s="140"/>
      <c r="B45" s="159" t="s">
        <v>96</v>
      </c>
      <c r="C45" s="8" t="s">
        <v>26</v>
      </c>
      <c r="D45" s="9">
        <v>115521</v>
      </c>
      <c r="E45" s="9">
        <v>125315</v>
      </c>
      <c r="F45" s="9">
        <v>150055.30554</v>
      </c>
      <c r="G45" s="9">
        <v>124544</v>
      </c>
      <c r="H45" s="9">
        <v>223541</v>
      </c>
      <c r="I45" s="9">
        <v>168240</v>
      </c>
      <c r="J45" s="9">
        <v>184541</v>
      </c>
      <c r="K45" s="9">
        <v>165458</v>
      </c>
      <c r="L45" s="9">
        <v>168541</v>
      </c>
      <c r="M45" s="9">
        <v>135555</v>
      </c>
      <c r="N45" s="9">
        <v>135247</v>
      </c>
      <c r="O45" s="10">
        <v>1696558.3055400001</v>
      </c>
      <c r="P45" s="9">
        <f t="shared" si="24"/>
        <v>141379.85879500001</v>
      </c>
      <c r="Q45" s="2"/>
      <c r="W45"/>
      <c r="X45"/>
      <c r="Y45"/>
      <c r="AQ45" s="2"/>
      <c r="AR45" s="2"/>
      <c r="AS45" s="2"/>
    </row>
    <row r="46" spans="1:45" ht="19.5" x14ac:dyDescent="0.25">
      <c r="A46" s="140"/>
      <c r="B46" s="151"/>
      <c r="C46" s="1" t="s">
        <v>27</v>
      </c>
      <c r="D46" s="7">
        <f>D45*0.509</f>
        <v>58800.188999999998</v>
      </c>
      <c r="E46" s="7">
        <f t="shared" ref="E46:N46" si="32">E45*0.509</f>
        <v>63785.334999999999</v>
      </c>
      <c r="F46" s="7">
        <f t="shared" si="32"/>
        <v>76378.150519860006</v>
      </c>
      <c r="G46" s="7">
        <f t="shared" si="32"/>
        <v>63392.896000000001</v>
      </c>
      <c r="H46" s="7">
        <f t="shared" si="32"/>
        <v>113782.36900000001</v>
      </c>
      <c r="I46" s="7">
        <f t="shared" si="32"/>
        <v>85634.16</v>
      </c>
      <c r="J46" s="7">
        <f t="shared" si="32"/>
        <v>93931.369000000006</v>
      </c>
      <c r="K46" s="7">
        <f t="shared" si="32"/>
        <v>84218.122000000003</v>
      </c>
      <c r="L46" s="7">
        <f t="shared" si="32"/>
        <v>85787.369000000006</v>
      </c>
      <c r="M46" s="7">
        <f t="shared" si="32"/>
        <v>68997.494999999995</v>
      </c>
      <c r="N46" s="7">
        <f t="shared" si="32"/>
        <v>68840.722999999998</v>
      </c>
      <c r="O46" s="7">
        <f>O45*0.509</f>
        <v>863548.1775198601</v>
      </c>
      <c r="P46" s="7">
        <f t="shared" si="24"/>
        <v>71962.348126655008</v>
      </c>
      <c r="Q46" s="2"/>
      <c r="W46"/>
      <c r="X46"/>
      <c r="Y46"/>
      <c r="AQ46" s="2"/>
      <c r="AR46" s="2"/>
      <c r="AS46" s="2"/>
    </row>
    <row r="47" spans="1:45" ht="19.5" x14ac:dyDescent="0.25">
      <c r="A47" s="140"/>
      <c r="B47" s="1"/>
      <c r="C47" s="1" t="s">
        <v>28</v>
      </c>
      <c r="D47" s="11">
        <f>IF(D45&gt;0,(D45-D43)/D45,0)</f>
        <v>-0.26003604877035352</v>
      </c>
      <c r="E47" s="11">
        <f t="shared" ref="E47:N47" si="33">IF(E45&gt;0,(E45-E43)/E45,0)</f>
        <v>0.19122588844112831</v>
      </c>
      <c r="F47" s="11">
        <f t="shared" si="33"/>
        <v>-2.7249952844286482E-2</v>
      </c>
      <c r="G47" s="11">
        <f t="shared" si="33"/>
        <v>-0.18239184994861241</v>
      </c>
      <c r="H47" s="11">
        <f t="shared" si="33"/>
        <v>5.8428887497148245E-2</v>
      </c>
      <c r="I47" s="11">
        <f t="shared" si="33"/>
        <v>-0.10174780979553041</v>
      </c>
      <c r="J47" s="11">
        <f t="shared" si="33"/>
        <v>-3.8893785120921599E-2</v>
      </c>
      <c r="K47" s="11">
        <f t="shared" si="33"/>
        <v>-3.8311818830156497E-2</v>
      </c>
      <c r="L47" s="11">
        <f t="shared" si="33"/>
        <v>9.3013671332197928E-2</v>
      </c>
      <c r="M47" s="11">
        <f t="shared" si="33"/>
        <v>6.3273495776622016E-2</v>
      </c>
      <c r="N47" s="11">
        <f t="shared" si="33"/>
        <v>0.18261474376511125</v>
      </c>
      <c r="O47" s="11">
        <f t="shared" ref="O47" si="34">IF(O45&gt;0,(O45-O43)/O45,0)</f>
        <v>8.8701623191253146E-2</v>
      </c>
      <c r="P47" s="11">
        <f>IF(P45&gt;0,(P45-P43)/P45,0)</f>
        <v>8.8701623191253146E-2</v>
      </c>
      <c r="Q47" s="2"/>
      <c r="W47"/>
      <c r="X47"/>
      <c r="Y47"/>
      <c r="AQ47" s="2"/>
      <c r="AR47" s="2"/>
      <c r="AS47" s="2"/>
    </row>
    <row r="48" spans="1:45" ht="19.5" x14ac:dyDescent="0.25">
      <c r="A48" s="140" t="s">
        <v>36</v>
      </c>
      <c r="B48" s="158" t="s">
        <v>95</v>
      </c>
      <c r="C48" s="4" t="s">
        <v>26</v>
      </c>
      <c r="D48" s="5">
        <v>145560.62439000001</v>
      </c>
      <c r="E48" s="5">
        <v>101351.52779000001</v>
      </c>
      <c r="F48" s="5">
        <v>154144.30554</v>
      </c>
      <c r="G48" s="5">
        <v>147259.81055999998</v>
      </c>
      <c r="H48" s="5">
        <v>210479.74805999998</v>
      </c>
      <c r="I48" s="5">
        <v>185358.05152000004</v>
      </c>
      <c r="J48" s="5">
        <v>191718.49799999999</v>
      </c>
      <c r="K48" s="5">
        <v>171796.99692000003</v>
      </c>
      <c r="L48" s="5">
        <v>152864.38282000003</v>
      </c>
      <c r="M48" s="5">
        <v>126977.96128</v>
      </c>
      <c r="N48" s="5">
        <v>110548.90375</v>
      </c>
      <c r="O48" s="6">
        <v>1546070.83</v>
      </c>
      <c r="P48" s="5">
        <f t="shared" si="24"/>
        <v>128839.23583333334</v>
      </c>
      <c r="Q48" s="2"/>
      <c r="W48"/>
      <c r="X48"/>
      <c r="Y48"/>
      <c r="AQ48" s="2"/>
      <c r="AR48" s="2"/>
      <c r="AS48" s="2"/>
    </row>
    <row r="49" spans="1:45" ht="19.5" x14ac:dyDescent="0.25">
      <c r="A49" s="140"/>
      <c r="B49" s="150"/>
      <c r="C49" s="1" t="s">
        <v>27</v>
      </c>
      <c r="D49" s="7">
        <f>D48*0.509</f>
        <v>74090.357814510004</v>
      </c>
      <c r="E49" s="7">
        <f t="shared" ref="E49:N49" si="35">E48*0.509</f>
        <v>51587.927645110001</v>
      </c>
      <c r="F49" s="7">
        <f t="shared" si="35"/>
        <v>78459.451519859998</v>
      </c>
      <c r="G49" s="7">
        <f t="shared" si="35"/>
        <v>74955.243575039989</v>
      </c>
      <c r="H49" s="7">
        <f t="shared" si="35"/>
        <v>107134.19176253999</v>
      </c>
      <c r="I49" s="7">
        <f t="shared" si="35"/>
        <v>94347.248223680013</v>
      </c>
      <c r="J49" s="7">
        <f t="shared" si="35"/>
        <v>97584.715482</v>
      </c>
      <c r="K49" s="7">
        <f t="shared" si="35"/>
        <v>87444.671432280025</v>
      </c>
      <c r="L49" s="7">
        <f t="shared" si="35"/>
        <v>77807.970855380016</v>
      </c>
      <c r="M49" s="7">
        <f t="shared" si="35"/>
        <v>64631.782291520001</v>
      </c>
      <c r="N49" s="7">
        <f t="shared" si="35"/>
        <v>56269.392008750001</v>
      </c>
      <c r="O49" s="7">
        <f>O48*0.509</f>
        <v>786950.05247</v>
      </c>
      <c r="P49" s="7">
        <f t="shared" si="24"/>
        <v>65579.171039166671</v>
      </c>
      <c r="Q49" s="2"/>
      <c r="W49"/>
      <c r="X49"/>
      <c r="Y49"/>
      <c r="AQ49" s="2"/>
      <c r="AR49" s="2"/>
      <c r="AS49" s="2"/>
    </row>
    <row r="50" spans="1:45" ht="19.5" x14ac:dyDescent="0.25">
      <c r="A50" s="140"/>
      <c r="B50" s="159" t="s">
        <v>96</v>
      </c>
      <c r="C50" s="8" t="s">
        <v>26</v>
      </c>
      <c r="D50" s="9">
        <v>115521</v>
      </c>
      <c r="E50" s="9">
        <v>125315</v>
      </c>
      <c r="F50" s="9">
        <v>150055.30554</v>
      </c>
      <c r="G50" s="9">
        <v>124544</v>
      </c>
      <c r="H50" s="9">
        <v>223541</v>
      </c>
      <c r="I50" s="9">
        <v>168240</v>
      </c>
      <c r="J50" s="9">
        <v>184541</v>
      </c>
      <c r="K50" s="9">
        <v>165458</v>
      </c>
      <c r="L50" s="9">
        <v>168541</v>
      </c>
      <c r="M50" s="9">
        <v>135555</v>
      </c>
      <c r="N50" s="9">
        <v>135247</v>
      </c>
      <c r="O50" s="10">
        <v>1696558.3055400001</v>
      </c>
      <c r="P50" s="9">
        <f t="shared" si="24"/>
        <v>141379.85879500001</v>
      </c>
      <c r="Q50" s="2"/>
      <c r="W50"/>
      <c r="X50"/>
      <c r="Y50"/>
      <c r="AQ50" s="2"/>
      <c r="AR50" s="2"/>
      <c r="AS50" s="2"/>
    </row>
    <row r="51" spans="1:45" ht="19.5" x14ac:dyDescent="0.25">
      <c r="A51" s="140"/>
      <c r="B51" s="151"/>
      <c r="C51" s="1" t="s">
        <v>27</v>
      </c>
      <c r="D51" s="7">
        <f>D50*0.509</f>
        <v>58800.188999999998</v>
      </c>
      <c r="E51" s="7">
        <f t="shared" ref="E51:N51" si="36">E50*0.509</f>
        <v>63785.334999999999</v>
      </c>
      <c r="F51" s="7">
        <f t="shared" si="36"/>
        <v>76378.150519860006</v>
      </c>
      <c r="G51" s="7">
        <f t="shared" si="36"/>
        <v>63392.896000000001</v>
      </c>
      <c r="H51" s="7">
        <f t="shared" si="36"/>
        <v>113782.36900000001</v>
      </c>
      <c r="I51" s="7">
        <f t="shared" si="36"/>
        <v>85634.16</v>
      </c>
      <c r="J51" s="7">
        <f t="shared" si="36"/>
        <v>93931.369000000006</v>
      </c>
      <c r="K51" s="7">
        <f t="shared" si="36"/>
        <v>84218.122000000003</v>
      </c>
      <c r="L51" s="7">
        <f t="shared" si="36"/>
        <v>85787.369000000006</v>
      </c>
      <c r="M51" s="7">
        <f t="shared" si="36"/>
        <v>68997.494999999995</v>
      </c>
      <c r="N51" s="7">
        <f t="shared" si="36"/>
        <v>68840.722999999998</v>
      </c>
      <c r="O51" s="7">
        <f>O50*0.509</f>
        <v>863548.1775198601</v>
      </c>
      <c r="P51" s="7">
        <f t="shared" si="24"/>
        <v>71962.348126655008</v>
      </c>
      <c r="Q51" s="2"/>
      <c r="W51"/>
      <c r="X51"/>
      <c r="Y51"/>
      <c r="AQ51" s="2"/>
      <c r="AR51" s="2"/>
      <c r="AS51" s="2"/>
    </row>
    <row r="52" spans="1:45" ht="19.5" x14ac:dyDescent="0.25">
      <c r="A52" s="140"/>
      <c r="B52" s="1"/>
      <c r="C52" s="1" t="s">
        <v>28</v>
      </c>
      <c r="D52" s="11">
        <f>IF(D50&gt;0,(D50-D48)/D50,0)</f>
        <v>-0.26003604877035352</v>
      </c>
      <c r="E52" s="11">
        <f t="shared" ref="E52:N52" si="37">IF(E50&gt;0,(E50-E48)/E50,0)</f>
        <v>0.19122588844112831</v>
      </c>
      <c r="F52" s="11">
        <f t="shared" si="37"/>
        <v>-2.7249952844286482E-2</v>
      </c>
      <c r="G52" s="11">
        <f t="shared" si="37"/>
        <v>-0.18239184994861241</v>
      </c>
      <c r="H52" s="11">
        <f t="shared" si="37"/>
        <v>5.8428887497148245E-2</v>
      </c>
      <c r="I52" s="11">
        <f t="shared" si="37"/>
        <v>-0.10174780979553041</v>
      </c>
      <c r="J52" s="11">
        <f t="shared" si="37"/>
        <v>-3.8893785120921599E-2</v>
      </c>
      <c r="K52" s="11">
        <f t="shared" si="37"/>
        <v>-3.8311818830156497E-2</v>
      </c>
      <c r="L52" s="11">
        <f t="shared" si="37"/>
        <v>9.3013671332197928E-2</v>
      </c>
      <c r="M52" s="11">
        <f t="shared" si="37"/>
        <v>6.3273495776622016E-2</v>
      </c>
      <c r="N52" s="11">
        <f t="shared" si="37"/>
        <v>0.18261474376511125</v>
      </c>
      <c r="O52" s="11">
        <f t="shared" ref="O52" si="38">IF(O50&gt;0,(O50-O48)/O50,0)</f>
        <v>8.8701623191253146E-2</v>
      </c>
      <c r="P52" s="11">
        <f>IF(P50&gt;0,(P50-P48)/P50,0)</f>
        <v>8.8701623191253146E-2</v>
      </c>
      <c r="Q52" s="2"/>
      <c r="W52"/>
      <c r="X52"/>
      <c r="Y52"/>
      <c r="AQ52" s="2"/>
      <c r="AR52" s="2"/>
      <c r="AS52" s="2"/>
    </row>
    <row r="55" spans="1:45" ht="19.5" x14ac:dyDescent="0.25">
      <c r="A55" s="2"/>
      <c r="B55" s="14" t="s">
        <v>37</v>
      </c>
      <c r="C55" s="1" t="s">
        <v>38</v>
      </c>
      <c r="D55" s="1" t="s">
        <v>39</v>
      </c>
      <c r="E55" s="1" t="s">
        <v>1</v>
      </c>
      <c r="F55" s="1" t="s">
        <v>2</v>
      </c>
      <c r="H55" s="18" t="s">
        <v>0</v>
      </c>
      <c r="I55" s="19"/>
      <c r="J55" s="19"/>
      <c r="K55" s="19"/>
      <c r="L55" s="19"/>
      <c r="M55" s="19"/>
      <c r="N55" s="19"/>
      <c r="O55" s="19"/>
      <c r="P55" s="20"/>
      <c r="Q55" s="2"/>
      <c r="AI55" s="32"/>
      <c r="AJ55" s="32"/>
    </row>
    <row r="56" spans="1:45" ht="19.5" x14ac:dyDescent="0.25">
      <c r="A56" s="2"/>
      <c r="B56" s="15">
        <v>1</v>
      </c>
      <c r="C56" s="16" t="s">
        <v>97</v>
      </c>
      <c r="D56" s="17" t="s">
        <v>41</v>
      </c>
      <c r="E56" s="17">
        <v>60296.5</v>
      </c>
      <c r="F56" s="17">
        <f>E56*0.509</f>
        <v>30690.9185</v>
      </c>
      <c r="H56" s="21"/>
      <c r="I56" s="22"/>
      <c r="J56" s="22"/>
      <c r="K56" s="22"/>
      <c r="L56" s="22"/>
      <c r="M56" s="22"/>
      <c r="N56" s="22"/>
      <c r="O56" s="22"/>
      <c r="P56" s="23"/>
      <c r="Q56" s="2"/>
      <c r="AI56" s="32"/>
      <c r="AJ56" s="32"/>
    </row>
    <row r="57" spans="1:45" ht="19.5" x14ac:dyDescent="0.25">
      <c r="A57" s="2"/>
      <c r="B57" s="15">
        <v>2</v>
      </c>
      <c r="C57" s="16" t="s">
        <v>98</v>
      </c>
      <c r="D57" s="17" t="s">
        <v>41</v>
      </c>
      <c r="E57" s="17">
        <v>58803</v>
      </c>
      <c r="F57" s="17">
        <f>E57*0.509</f>
        <v>29930.726999999999</v>
      </c>
      <c r="H57" s="21"/>
      <c r="I57" s="22"/>
      <c r="J57" s="22"/>
      <c r="K57" s="22"/>
      <c r="L57" s="22"/>
      <c r="M57" s="22"/>
      <c r="N57" s="22"/>
      <c r="O57" s="22"/>
      <c r="P57" s="23"/>
      <c r="Q57" s="2"/>
      <c r="AI57" s="32"/>
      <c r="AJ57" s="32"/>
    </row>
    <row r="58" spans="1:45" ht="19.5" x14ac:dyDescent="0.25">
      <c r="A58" s="2"/>
      <c r="B58" s="15">
        <v>3</v>
      </c>
      <c r="C58" s="16" t="s">
        <v>99</v>
      </c>
      <c r="D58" s="17" t="s">
        <v>41</v>
      </c>
      <c r="E58" s="17">
        <v>58006.3</v>
      </c>
      <c r="F58" s="17">
        <f>E58*0.509</f>
        <v>29525.206700000002</v>
      </c>
      <c r="H58" s="21"/>
      <c r="I58" s="22"/>
      <c r="J58" s="22"/>
      <c r="K58" s="22"/>
      <c r="L58" s="22"/>
      <c r="M58" s="22"/>
      <c r="N58" s="22"/>
      <c r="O58" s="22"/>
      <c r="P58" s="23"/>
      <c r="Q58" s="2"/>
      <c r="AI58" s="32"/>
      <c r="AJ58" s="32"/>
    </row>
    <row r="59" spans="1:45" ht="19.5" x14ac:dyDescent="0.25">
      <c r="A59" s="2"/>
      <c r="B59" s="15">
        <v>4</v>
      </c>
      <c r="C59" s="16" t="s">
        <v>100</v>
      </c>
      <c r="D59" s="17" t="s">
        <v>42</v>
      </c>
      <c r="E59" s="17">
        <v>51153.599999999999</v>
      </c>
      <c r="F59" s="17">
        <f>E59*0.509</f>
        <v>26037.182399999998</v>
      </c>
      <c r="H59" s="21"/>
      <c r="I59" s="22"/>
      <c r="J59" s="22"/>
      <c r="K59" s="22"/>
      <c r="L59" s="22"/>
      <c r="M59" s="22"/>
      <c r="N59" s="22"/>
      <c r="O59" s="22"/>
      <c r="P59" s="23"/>
      <c r="Q59" s="2"/>
      <c r="AI59" s="32"/>
      <c r="AJ59" s="32"/>
    </row>
    <row r="60" spans="1:45" ht="19.5" x14ac:dyDescent="0.25">
      <c r="A60" s="2"/>
      <c r="B60" s="15">
        <v>5</v>
      </c>
      <c r="C60" s="16" t="s">
        <v>101</v>
      </c>
      <c r="D60" s="34" t="s">
        <v>64</v>
      </c>
      <c r="E60" s="17">
        <v>45330</v>
      </c>
      <c r="F60" s="17">
        <f>E60*0.509</f>
        <v>23072.97</v>
      </c>
      <c r="H60" s="24"/>
      <c r="I60" s="25"/>
      <c r="J60" s="25"/>
      <c r="K60" s="25"/>
      <c r="L60" s="25"/>
      <c r="M60" s="25"/>
      <c r="N60" s="25"/>
      <c r="O60" s="25"/>
      <c r="P60" s="26"/>
      <c r="Q60" s="2"/>
      <c r="AI60" s="32"/>
      <c r="AJ60" s="32"/>
    </row>
  </sheetData>
  <mergeCells count="31">
    <mergeCell ref="A3:A7"/>
    <mergeCell ref="B3:B4"/>
    <mergeCell ref="B5:B6"/>
    <mergeCell ref="A8:A12"/>
    <mergeCell ref="B8:B9"/>
    <mergeCell ref="B10:B11"/>
    <mergeCell ref="A28:A32"/>
    <mergeCell ref="B28:B29"/>
    <mergeCell ref="B30:B31"/>
    <mergeCell ref="A13:A17"/>
    <mergeCell ref="B13:B14"/>
    <mergeCell ref="B15:B16"/>
    <mergeCell ref="A18:A22"/>
    <mergeCell ref="B18:B19"/>
    <mergeCell ref="B20:B21"/>
    <mergeCell ref="A1:O1"/>
    <mergeCell ref="A43:A47"/>
    <mergeCell ref="B43:B44"/>
    <mergeCell ref="B45:B46"/>
    <mergeCell ref="A48:A52"/>
    <mergeCell ref="B48:B49"/>
    <mergeCell ref="B50:B51"/>
    <mergeCell ref="A33:A37"/>
    <mergeCell ref="B33:B34"/>
    <mergeCell ref="B35:B36"/>
    <mergeCell ref="A38:A42"/>
    <mergeCell ref="B38:B39"/>
    <mergeCell ref="B40:B41"/>
    <mergeCell ref="A23:A27"/>
    <mergeCell ref="B23:B24"/>
    <mergeCell ref="B25:B26"/>
  </mergeCells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F69B8-41C1-4891-B19C-61EE3F9D0232}">
  <dimension ref="A1:AY27"/>
  <sheetViews>
    <sheetView workbookViewId="0">
      <selection sqref="A1:AD1"/>
    </sheetView>
  </sheetViews>
  <sheetFormatPr defaultColWidth="11.109375" defaultRowHeight="15.75" x14ac:dyDescent="0.25"/>
  <cols>
    <col min="1" max="1" width="7.88671875" style="27" bestFit="1" customWidth="1"/>
    <col min="2" max="16384" width="11.109375" style="27"/>
  </cols>
  <sheetData>
    <row r="1" spans="1:51" s="30" customFormat="1" ht="24" customHeight="1" x14ac:dyDescent="0.25">
      <c r="A1" s="154" t="s">
        <v>187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6"/>
      <c r="P1" s="29" t="s">
        <v>72</v>
      </c>
      <c r="Q1" s="154" t="s">
        <v>187</v>
      </c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6"/>
      <c r="AE1" s="29" t="s">
        <v>72</v>
      </c>
      <c r="AF1" s="154" t="s">
        <v>187</v>
      </c>
      <c r="AG1" s="155"/>
      <c r="AH1" s="155"/>
      <c r="AI1" s="155"/>
      <c r="AJ1" s="155"/>
      <c r="AK1" s="155"/>
      <c r="AL1" s="155"/>
      <c r="AM1" s="155"/>
      <c r="AN1" s="155"/>
      <c r="AO1" s="155"/>
      <c r="AP1" s="155"/>
      <c r="AQ1" s="155"/>
      <c r="AR1" s="155"/>
      <c r="AS1" s="156"/>
      <c r="AT1" s="29" t="s">
        <v>72</v>
      </c>
    </row>
    <row r="2" spans="1:51" s="31" customFormat="1" ht="19.5" x14ac:dyDescent="0.25">
      <c r="A2" s="29" t="s">
        <v>43</v>
      </c>
      <c r="B2" s="152" t="s">
        <v>46</v>
      </c>
      <c r="C2" s="152"/>
      <c r="D2" s="152"/>
      <c r="E2" s="152"/>
      <c r="F2" s="152"/>
      <c r="G2" s="152" t="s">
        <v>62</v>
      </c>
      <c r="H2" s="152"/>
      <c r="I2" s="152"/>
      <c r="J2" s="152"/>
      <c r="K2" s="152"/>
      <c r="L2" s="152" t="s">
        <v>63</v>
      </c>
      <c r="M2" s="152"/>
      <c r="N2" s="152"/>
      <c r="O2" s="152"/>
      <c r="P2" s="152"/>
      <c r="Q2" s="152" t="s">
        <v>64</v>
      </c>
      <c r="R2" s="152"/>
      <c r="S2" s="152"/>
      <c r="T2" s="152"/>
      <c r="U2" s="152"/>
      <c r="V2" s="152" t="s">
        <v>65</v>
      </c>
      <c r="W2" s="152"/>
      <c r="X2" s="152"/>
      <c r="Y2" s="152"/>
      <c r="Z2" s="152"/>
      <c r="AA2" s="152" t="s">
        <v>66</v>
      </c>
      <c r="AB2" s="152"/>
      <c r="AC2" s="152"/>
      <c r="AD2" s="152"/>
      <c r="AE2" s="152"/>
      <c r="AF2" s="152" t="s">
        <v>67</v>
      </c>
      <c r="AG2" s="152"/>
      <c r="AH2" s="152"/>
      <c r="AI2" s="152"/>
      <c r="AJ2" s="152"/>
      <c r="AK2" s="152" t="s">
        <v>68</v>
      </c>
      <c r="AL2" s="152"/>
      <c r="AM2" s="152"/>
      <c r="AN2" s="152"/>
      <c r="AO2" s="152"/>
      <c r="AP2" s="152" t="s">
        <v>69</v>
      </c>
      <c r="AQ2" s="152"/>
      <c r="AR2" s="152"/>
      <c r="AS2" s="152"/>
      <c r="AT2" s="152"/>
      <c r="AU2" s="152" t="s">
        <v>70</v>
      </c>
      <c r="AV2" s="152"/>
      <c r="AW2" s="152"/>
      <c r="AX2" s="152"/>
      <c r="AY2" s="152"/>
    </row>
    <row r="3" spans="1:51" s="28" customFormat="1" ht="19.5" x14ac:dyDescent="0.25">
      <c r="A3" s="29" t="s">
        <v>203</v>
      </c>
      <c r="B3" s="157" t="s">
        <v>95</v>
      </c>
      <c r="C3" s="153"/>
      <c r="D3" s="157" t="s">
        <v>96</v>
      </c>
      <c r="E3" s="153"/>
      <c r="F3" s="14"/>
      <c r="G3" s="157" t="s">
        <v>95</v>
      </c>
      <c r="H3" s="153"/>
      <c r="I3" s="157" t="s">
        <v>96</v>
      </c>
      <c r="J3" s="153"/>
      <c r="K3" s="14"/>
      <c r="L3" s="157" t="s">
        <v>95</v>
      </c>
      <c r="M3" s="153"/>
      <c r="N3" s="157" t="s">
        <v>96</v>
      </c>
      <c r="O3" s="153"/>
      <c r="P3" s="14"/>
      <c r="Q3" s="157" t="s">
        <v>95</v>
      </c>
      <c r="R3" s="153"/>
      <c r="S3" s="157" t="s">
        <v>96</v>
      </c>
      <c r="T3" s="153"/>
      <c r="U3" s="14"/>
      <c r="V3" s="157" t="s">
        <v>95</v>
      </c>
      <c r="W3" s="153"/>
      <c r="X3" s="157" t="s">
        <v>96</v>
      </c>
      <c r="Y3" s="153"/>
      <c r="Z3" s="14"/>
      <c r="AA3" s="157" t="s">
        <v>95</v>
      </c>
      <c r="AB3" s="153"/>
      <c r="AC3" s="157" t="s">
        <v>96</v>
      </c>
      <c r="AD3" s="153"/>
      <c r="AE3" s="14"/>
      <c r="AF3" s="157" t="s">
        <v>95</v>
      </c>
      <c r="AG3" s="153"/>
      <c r="AH3" s="157" t="s">
        <v>96</v>
      </c>
      <c r="AI3" s="153"/>
      <c r="AJ3" s="14"/>
      <c r="AK3" s="157" t="s">
        <v>95</v>
      </c>
      <c r="AL3" s="153"/>
      <c r="AM3" s="157" t="s">
        <v>96</v>
      </c>
      <c r="AN3" s="153"/>
      <c r="AO3" s="14"/>
      <c r="AP3" s="157" t="s">
        <v>95</v>
      </c>
      <c r="AQ3" s="153"/>
      <c r="AR3" s="157" t="s">
        <v>96</v>
      </c>
      <c r="AS3" s="153"/>
      <c r="AT3" s="14"/>
      <c r="AU3" s="157" t="s">
        <v>95</v>
      </c>
      <c r="AV3" s="153"/>
      <c r="AW3" s="157" t="s">
        <v>96</v>
      </c>
      <c r="AX3" s="153"/>
      <c r="AY3" s="14"/>
    </row>
    <row r="4" spans="1:51" s="31" customFormat="1" ht="19.5" x14ac:dyDescent="0.25">
      <c r="A4" s="29" t="s">
        <v>45</v>
      </c>
      <c r="B4" s="29" t="s">
        <v>47</v>
      </c>
      <c r="C4" s="29" t="s">
        <v>48</v>
      </c>
      <c r="D4" s="29" t="s">
        <v>47</v>
      </c>
      <c r="E4" s="29" t="s">
        <v>48</v>
      </c>
      <c r="F4" s="29" t="s">
        <v>49</v>
      </c>
      <c r="G4" s="29" t="s">
        <v>47</v>
      </c>
      <c r="H4" s="29" t="s">
        <v>48</v>
      </c>
      <c r="I4" s="29" t="s">
        <v>47</v>
      </c>
      <c r="J4" s="29" t="s">
        <v>48</v>
      </c>
      <c r="K4" s="29" t="s">
        <v>49</v>
      </c>
      <c r="L4" s="29" t="s">
        <v>47</v>
      </c>
      <c r="M4" s="29" t="s">
        <v>48</v>
      </c>
      <c r="N4" s="29" t="s">
        <v>47</v>
      </c>
      <c r="O4" s="29" t="s">
        <v>48</v>
      </c>
      <c r="P4" s="29" t="s">
        <v>49</v>
      </c>
      <c r="Q4" s="29" t="s">
        <v>47</v>
      </c>
      <c r="R4" s="29" t="s">
        <v>48</v>
      </c>
      <c r="S4" s="29" t="s">
        <v>47</v>
      </c>
      <c r="T4" s="29" t="s">
        <v>48</v>
      </c>
      <c r="U4" s="29" t="s">
        <v>49</v>
      </c>
      <c r="V4" s="29" t="s">
        <v>47</v>
      </c>
      <c r="W4" s="29" t="s">
        <v>48</v>
      </c>
      <c r="X4" s="29" t="s">
        <v>47</v>
      </c>
      <c r="Y4" s="29" t="s">
        <v>48</v>
      </c>
      <c r="Z4" s="29" t="s">
        <v>49</v>
      </c>
      <c r="AA4" s="29" t="s">
        <v>47</v>
      </c>
      <c r="AB4" s="29" t="s">
        <v>48</v>
      </c>
      <c r="AC4" s="29" t="s">
        <v>47</v>
      </c>
      <c r="AD4" s="29" t="s">
        <v>48</v>
      </c>
      <c r="AE4" s="29" t="s">
        <v>49</v>
      </c>
      <c r="AF4" s="29" t="s">
        <v>47</v>
      </c>
      <c r="AG4" s="29" t="s">
        <v>48</v>
      </c>
      <c r="AH4" s="29" t="s">
        <v>47</v>
      </c>
      <c r="AI4" s="29" t="s">
        <v>48</v>
      </c>
      <c r="AJ4" s="29" t="s">
        <v>49</v>
      </c>
      <c r="AK4" s="29" t="s">
        <v>47</v>
      </c>
      <c r="AL4" s="29" t="s">
        <v>48</v>
      </c>
      <c r="AM4" s="29" t="s">
        <v>47</v>
      </c>
      <c r="AN4" s="29" t="s">
        <v>48</v>
      </c>
      <c r="AO4" s="29" t="s">
        <v>49</v>
      </c>
      <c r="AP4" s="29" t="s">
        <v>47</v>
      </c>
      <c r="AQ4" s="29" t="s">
        <v>48</v>
      </c>
      <c r="AR4" s="29" t="s">
        <v>47</v>
      </c>
      <c r="AS4" s="29" t="s">
        <v>48</v>
      </c>
      <c r="AT4" s="29" t="s">
        <v>49</v>
      </c>
      <c r="AU4" s="29" t="s">
        <v>47</v>
      </c>
      <c r="AV4" s="29" t="s">
        <v>48</v>
      </c>
      <c r="AW4" s="29" t="s">
        <v>47</v>
      </c>
      <c r="AX4" s="29" t="s">
        <v>48</v>
      </c>
      <c r="AY4" s="29" t="s">
        <v>49</v>
      </c>
    </row>
    <row r="5" spans="1:51" ht="19.5" x14ac:dyDescent="0.25">
      <c r="A5" s="29" t="s">
        <v>103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 x14ac:dyDescent="0.25">
      <c r="A6" s="29" t="s">
        <v>126</v>
      </c>
      <c r="B6" s="5">
        <v>101351.52778999999</v>
      </c>
      <c r="C6" s="7">
        <f t="shared" ref="C6:C15" si="0">B6*0.509</f>
        <v>51587.927645109994</v>
      </c>
      <c r="D6" s="9">
        <v>125315</v>
      </c>
      <c r="E6" s="7">
        <f t="shared" ref="E6:E15" si="1">D6*0.509</f>
        <v>63785.334999999999</v>
      </c>
      <c r="F6" s="11">
        <f t="shared" ref="F6:F15" si="2">IF(B6&gt;0,(B6-D6)/B6,0)</f>
        <v>-0.23643918086417243</v>
      </c>
      <c r="G6" s="5">
        <v>101351.52778999999</v>
      </c>
      <c r="H6" s="7">
        <f t="shared" ref="H6:H15" si="3">G6*0.509</f>
        <v>51587.927645109994</v>
      </c>
      <c r="I6" s="9">
        <v>125315</v>
      </c>
      <c r="J6" s="7">
        <f t="shared" ref="J6:J15" si="4">I6*0.509</f>
        <v>63785.334999999999</v>
      </c>
      <c r="K6" s="11">
        <f t="shared" ref="K6:K15" si="5">IF(G6&gt;0,(G6-I6)/G6,0)</f>
        <v>-0.23643918086417243</v>
      </c>
      <c r="L6" s="5">
        <v>101351.52778999999</v>
      </c>
      <c r="M6" s="7">
        <f t="shared" ref="M6:M15" si="6">L6*0.509</f>
        <v>51587.927645109994</v>
      </c>
      <c r="N6" s="9">
        <v>125315</v>
      </c>
      <c r="O6" s="7">
        <f t="shared" ref="O6:O15" si="7">N6*0.509</f>
        <v>63785.334999999999</v>
      </c>
      <c r="P6" s="11">
        <f t="shared" ref="P6:P15" si="8">IF(L6&gt;0,(L6-N6)/L6,0)</f>
        <v>-0.23643918086417243</v>
      </c>
      <c r="Q6" s="5">
        <v>101351.52778999999</v>
      </c>
      <c r="R6" s="7">
        <f t="shared" ref="R6:R15" si="9">Q6*0.509</f>
        <v>51587.927645109994</v>
      </c>
      <c r="S6" s="9">
        <v>125315</v>
      </c>
      <c r="T6" s="7">
        <f t="shared" ref="T6:T15" si="10">S6*0.509</f>
        <v>63785.334999999999</v>
      </c>
      <c r="U6" s="11">
        <f t="shared" ref="U6:U15" si="11">IF(Q6&gt;0,(Q6-S6)/Q6,0)</f>
        <v>-0.23643918086417243</v>
      </c>
      <c r="V6" s="5">
        <v>101351.52778999999</v>
      </c>
      <c r="W6" s="7">
        <f t="shared" ref="W6:W15" si="12">V6*0.509</f>
        <v>51587.927645109994</v>
      </c>
      <c r="X6" s="9">
        <v>125315</v>
      </c>
      <c r="Y6" s="7">
        <f t="shared" ref="Y6:Y15" si="13">X6*0.509</f>
        <v>63785.334999999999</v>
      </c>
      <c r="Z6" s="11">
        <f t="shared" ref="Z6:Z15" si="14">IF(V6&gt;0,(V6-X6)/V6,0)</f>
        <v>-0.23643918086417243</v>
      </c>
      <c r="AA6" s="5">
        <v>101351.52778999999</v>
      </c>
      <c r="AB6" s="7">
        <f t="shared" ref="AB6:AB15" si="15">AA6*0.509</f>
        <v>51587.927645109994</v>
      </c>
      <c r="AC6" s="9">
        <v>125315</v>
      </c>
      <c r="AD6" s="7">
        <f t="shared" ref="AD6:AD15" si="16">AC6*0.509</f>
        <v>63785.334999999999</v>
      </c>
      <c r="AE6" s="11">
        <f t="shared" ref="AE6:AE15" si="17">IF(AA6&gt;0,(AA6-AC6)/AA6,0)</f>
        <v>-0.23643918086417243</v>
      </c>
      <c r="AF6" s="5">
        <v>101351.52778999999</v>
      </c>
      <c r="AG6" s="7">
        <f t="shared" ref="AG6:AG15" si="18">AF6*0.509</f>
        <v>51587.927645109994</v>
      </c>
      <c r="AH6" s="9">
        <v>125315</v>
      </c>
      <c r="AI6" s="7">
        <f t="shared" ref="AI6:AI15" si="19">AH6*0.509</f>
        <v>63785.334999999999</v>
      </c>
      <c r="AJ6" s="11">
        <f t="shared" ref="AJ6:AJ15" si="20">IF(AF6&gt;0,(AF6-AH6)/AF6,0)</f>
        <v>-0.23643918086417243</v>
      </c>
      <c r="AK6" s="5">
        <v>101351.52778999999</v>
      </c>
      <c r="AL6" s="7">
        <f t="shared" ref="AL6:AL15" si="21">AK6*0.509</f>
        <v>51587.927645109994</v>
      </c>
      <c r="AM6" s="9">
        <v>125315</v>
      </c>
      <c r="AN6" s="7">
        <f t="shared" ref="AN6:AN15" si="22">AM6*0.509</f>
        <v>63785.334999999999</v>
      </c>
      <c r="AO6" s="11">
        <f t="shared" ref="AO6:AO15" si="23">IF(AK6&gt;0,(AK6-AM6)/AK6,0)</f>
        <v>-0.23643918086417243</v>
      </c>
      <c r="AP6" s="5">
        <v>101351.52778999999</v>
      </c>
      <c r="AQ6" s="7">
        <f t="shared" ref="AQ6:AQ15" si="24">AP6*0.509</f>
        <v>51587.927645109994</v>
      </c>
      <c r="AR6" s="9">
        <v>125315</v>
      </c>
      <c r="AS6" s="7">
        <f t="shared" ref="AS6:AS15" si="25">AR6*0.509</f>
        <v>63785.334999999999</v>
      </c>
      <c r="AT6" s="11">
        <f t="shared" ref="AT6:AT15" si="26">IF(AP6&gt;0,(AP6-AR6)/AP6,0)</f>
        <v>-0.23643918086417243</v>
      </c>
      <c r="AU6" s="5">
        <v>101351.52778999999</v>
      </c>
      <c r="AV6" s="7">
        <f t="shared" ref="AV6:AV15" si="27">AU6*0.509</f>
        <v>51587.927645109994</v>
      </c>
      <c r="AW6" s="9">
        <v>125315</v>
      </c>
      <c r="AX6" s="7">
        <f t="shared" ref="AX6:AX15" si="28">AW6*0.509</f>
        <v>63785.334999999999</v>
      </c>
      <c r="AY6" s="11">
        <f t="shared" ref="AY6:AY15" si="29">IF(AU6&gt;0,(AU6-AW6)/AU6,0)</f>
        <v>-0.23643918086417243</v>
      </c>
    </row>
    <row r="7" spans="1:51" ht="19.5" x14ac:dyDescent="0.25">
      <c r="A7" s="29" t="s">
        <v>127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 x14ac:dyDescent="0.25">
      <c r="A8" s="29" t="s">
        <v>128</v>
      </c>
      <c r="B8" s="5">
        <v>147259.81055999998</v>
      </c>
      <c r="C8" s="7">
        <f t="shared" si="0"/>
        <v>74955.243575039989</v>
      </c>
      <c r="D8" s="9">
        <v>124544</v>
      </c>
      <c r="E8" s="7">
        <f t="shared" si="1"/>
        <v>63392.896000000001</v>
      </c>
      <c r="F8" s="11">
        <f t="shared" si="2"/>
        <v>0.15425668737190576</v>
      </c>
      <c r="G8" s="5">
        <v>147259.81055999998</v>
      </c>
      <c r="H8" s="7">
        <f t="shared" si="3"/>
        <v>74955.243575039989</v>
      </c>
      <c r="I8" s="9">
        <v>124544</v>
      </c>
      <c r="J8" s="7">
        <f t="shared" si="4"/>
        <v>63392.896000000001</v>
      </c>
      <c r="K8" s="11">
        <f t="shared" si="5"/>
        <v>0.15425668737190576</v>
      </c>
      <c r="L8" s="5">
        <v>147259.81055999998</v>
      </c>
      <c r="M8" s="7">
        <f t="shared" si="6"/>
        <v>74955.243575039989</v>
      </c>
      <c r="N8" s="9">
        <v>124544</v>
      </c>
      <c r="O8" s="7">
        <f t="shared" si="7"/>
        <v>63392.896000000001</v>
      </c>
      <c r="P8" s="11">
        <f t="shared" si="8"/>
        <v>0.15425668737190576</v>
      </c>
      <c r="Q8" s="5">
        <v>147259.81055999998</v>
      </c>
      <c r="R8" s="7">
        <f t="shared" si="9"/>
        <v>74955.243575039989</v>
      </c>
      <c r="S8" s="9">
        <v>124544</v>
      </c>
      <c r="T8" s="7">
        <f t="shared" si="10"/>
        <v>63392.896000000001</v>
      </c>
      <c r="U8" s="11">
        <f t="shared" si="11"/>
        <v>0.15425668737190576</v>
      </c>
      <c r="V8" s="5">
        <v>147259.81055999998</v>
      </c>
      <c r="W8" s="7">
        <f t="shared" si="12"/>
        <v>74955.243575039989</v>
      </c>
      <c r="X8" s="9">
        <v>124544</v>
      </c>
      <c r="Y8" s="7">
        <f t="shared" si="13"/>
        <v>63392.896000000001</v>
      </c>
      <c r="Z8" s="11">
        <f t="shared" si="14"/>
        <v>0.15425668737190576</v>
      </c>
      <c r="AA8" s="5">
        <v>147259.81055999998</v>
      </c>
      <c r="AB8" s="7">
        <f t="shared" si="15"/>
        <v>74955.243575039989</v>
      </c>
      <c r="AC8" s="9">
        <v>124544</v>
      </c>
      <c r="AD8" s="7">
        <f t="shared" si="16"/>
        <v>63392.896000000001</v>
      </c>
      <c r="AE8" s="11">
        <f t="shared" si="17"/>
        <v>0.15425668737190576</v>
      </c>
      <c r="AF8" s="5">
        <v>147259.81055999998</v>
      </c>
      <c r="AG8" s="7">
        <f t="shared" si="18"/>
        <v>74955.243575039989</v>
      </c>
      <c r="AH8" s="9">
        <v>124544</v>
      </c>
      <c r="AI8" s="7">
        <f t="shared" si="19"/>
        <v>63392.896000000001</v>
      </c>
      <c r="AJ8" s="11">
        <f t="shared" si="20"/>
        <v>0.15425668737190576</v>
      </c>
      <c r="AK8" s="5">
        <v>147259.81055999998</v>
      </c>
      <c r="AL8" s="7">
        <f t="shared" si="21"/>
        <v>74955.243575039989</v>
      </c>
      <c r="AM8" s="9">
        <v>124544</v>
      </c>
      <c r="AN8" s="7">
        <f t="shared" si="22"/>
        <v>63392.896000000001</v>
      </c>
      <c r="AO8" s="11">
        <f t="shared" si="23"/>
        <v>0.15425668737190576</v>
      </c>
      <c r="AP8" s="5">
        <v>147259.81055999998</v>
      </c>
      <c r="AQ8" s="7">
        <f t="shared" si="24"/>
        <v>74955.243575039989</v>
      </c>
      <c r="AR8" s="9">
        <v>124544</v>
      </c>
      <c r="AS8" s="7">
        <f t="shared" si="25"/>
        <v>63392.896000000001</v>
      </c>
      <c r="AT8" s="11">
        <f t="shared" si="26"/>
        <v>0.15425668737190576</v>
      </c>
      <c r="AU8" s="5">
        <v>147259.81055999998</v>
      </c>
      <c r="AV8" s="7">
        <f t="shared" si="27"/>
        <v>74955.243575039989</v>
      </c>
      <c r="AW8" s="9">
        <v>124544</v>
      </c>
      <c r="AX8" s="7">
        <f t="shared" si="28"/>
        <v>63392.896000000001</v>
      </c>
      <c r="AY8" s="11">
        <f t="shared" si="29"/>
        <v>0.15425668737190576</v>
      </c>
    </row>
    <row r="9" spans="1:51" ht="19.5" x14ac:dyDescent="0.25">
      <c r="A9" s="29" t="s">
        <v>129</v>
      </c>
      <c r="B9" s="5">
        <v>210479.74805999998</v>
      </c>
      <c r="C9" s="7">
        <f t="shared" si="0"/>
        <v>107134.19176253999</v>
      </c>
      <c r="D9" s="9">
        <v>223541</v>
      </c>
      <c r="E9" s="7">
        <f t="shared" si="1"/>
        <v>113782.36900000001</v>
      </c>
      <c r="F9" s="11">
        <f t="shared" si="2"/>
        <v>-6.205467300481915E-2</v>
      </c>
      <c r="G9" s="5">
        <v>210479.74805999998</v>
      </c>
      <c r="H9" s="7">
        <f t="shared" si="3"/>
        <v>107134.19176253999</v>
      </c>
      <c r="I9" s="9">
        <v>223541</v>
      </c>
      <c r="J9" s="7">
        <f t="shared" si="4"/>
        <v>113782.36900000001</v>
      </c>
      <c r="K9" s="11">
        <f t="shared" si="5"/>
        <v>-6.205467300481915E-2</v>
      </c>
      <c r="L9" s="5">
        <v>210479.74805999998</v>
      </c>
      <c r="M9" s="7">
        <f t="shared" si="6"/>
        <v>107134.19176253999</v>
      </c>
      <c r="N9" s="9">
        <v>223541</v>
      </c>
      <c r="O9" s="7">
        <f t="shared" si="7"/>
        <v>113782.36900000001</v>
      </c>
      <c r="P9" s="11">
        <f t="shared" si="8"/>
        <v>-6.205467300481915E-2</v>
      </c>
      <c r="Q9" s="5">
        <v>210479.74805999998</v>
      </c>
      <c r="R9" s="7">
        <f t="shared" si="9"/>
        <v>107134.19176253999</v>
      </c>
      <c r="S9" s="9">
        <v>223541</v>
      </c>
      <c r="T9" s="7">
        <f t="shared" si="10"/>
        <v>113782.36900000001</v>
      </c>
      <c r="U9" s="11">
        <f t="shared" si="11"/>
        <v>-6.205467300481915E-2</v>
      </c>
      <c r="V9" s="5">
        <v>210479.74805999998</v>
      </c>
      <c r="W9" s="7">
        <f t="shared" si="12"/>
        <v>107134.19176253999</v>
      </c>
      <c r="X9" s="9">
        <v>223541</v>
      </c>
      <c r="Y9" s="7">
        <f t="shared" si="13"/>
        <v>113782.36900000001</v>
      </c>
      <c r="Z9" s="11">
        <f t="shared" si="14"/>
        <v>-6.205467300481915E-2</v>
      </c>
      <c r="AA9" s="5">
        <v>210479.74805999998</v>
      </c>
      <c r="AB9" s="7">
        <f t="shared" si="15"/>
        <v>107134.19176253999</v>
      </c>
      <c r="AC9" s="9">
        <v>223541</v>
      </c>
      <c r="AD9" s="7">
        <f t="shared" si="16"/>
        <v>113782.36900000001</v>
      </c>
      <c r="AE9" s="11">
        <f t="shared" si="17"/>
        <v>-6.205467300481915E-2</v>
      </c>
      <c r="AF9" s="5">
        <v>210479.74805999998</v>
      </c>
      <c r="AG9" s="7">
        <f t="shared" si="18"/>
        <v>107134.19176253999</v>
      </c>
      <c r="AH9" s="9">
        <v>223541</v>
      </c>
      <c r="AI9" s="7">
        <f t="shared" si="19"/>
        <v>113782.36900000001</v>
      </c>
      <c r="AJ9" s="11">
        <f t="shared" si="20"/>
        <v>-6.205467300481915E-2</v>
      </c>
      <c r="AK9" s="5">
        <v>210479.74805999998</v>
      </c>
      <c r="AL9" s="7">
        <f t="shared" si="21"/>
        <v>107134.19176253999</v>
      </c>
      <c r="AM9" s="9">
        <v>223541</v>
      </c>
      <c r="AN9" s="7">
        <f t="shared" si="22"/>
        <v>113782.36900000001</v>
      </c>
      <c r="AO9" s="11">
        <f t="shared" si="23"/>
        <v>-6.205467300481915E-2</v>
      </c>
      <c r="AP9" s="5">
        <v>210479.74805999998</v>
      </c>
      <c r="AQ9" s="7">
        <f t="shared" si="24"/>
        <v>107134.19176253999</v>
      </c>
      <c r="AR9" s="9">
        <v>223541</v>
      </c>
      <c r="AS9" s="7">
        <f t="shared" si="25"/>
        <v>113782.36900000001</v>
      </c>
      <c r="AT9" s="11">
        <f t="shared" si="26"/>
        <v>-6.205467300481915E-2</v>
      </c>
      <c r="AU9" s="5">
        <v>210479.74805999998</v>
      </c>
      <c r="AV9" s="7">
        <f t="shared" si="27"/>
        <v>107134.19176253999</v>
      </c>
      <c r="AW9" s="9">
        <v>223541</v>
      </c>
      <c r="AX9" s="7">
        <f t="shared" si="28"/>
        <v>113782.36900000001</v>
      </c>
      <c r="AY9" s="11">
        <f t="shared" si="29"/>
        <v>-6.205467300481915E-2</v>
      </c>
    </row>
    <row r="10" spans="1:51" ht="19.5" x14ac:dyDescent="0.25">
      <c r="A10" s="29" t="s">
        <v>130</v>
      </c>
      <c r="B10" s="5">
        <v>185358.05152000004</v>
      </c>
      <c r="C10" s="7">
        <f t="shared" si="0"/>
        <v>94347.248223680013</v>
      </c>
      <c r="D10" s="9">
        <v>168240</v>
      </c>
      <c r="E10" s="7">
        <f t="shared" si="1"/>
        <v>85634.16</v>
      </c>
      <c r="F10" s="11">
        <f t="shared" si="2"/>
        <v>9.2351270309684971E-2</v>
      </c>
      <c r="G10" s="5">
        <v>185358.05152000004</v>
      </c>
      <c r="H10" s="7">
        <f t="shared" si="3"/>
        <v>94347.248223680013</v>
      </c>
      <c r="I10" s="9">
        <v>168240</v>
      </c>
      <c r="J10" s="7">
        <f t="shared" si="4"/>
        <v>85634.16</v>
      </c>
      <c r="K10" s="11">
        <f t="shared" si="5"/>
        <v>9.2351270309684971E-2</v>
      </c>
      <c r="L10" s="5">
        <v>185358.05152000004</v>
      </c>
      <c r="M10" s="7">
        <f t="shared" si="6"/>
        <v>94347.248223680013</v>
      </c>
      <c r="N10" s="9">
        <v>168240</v>
      </c>
      <c r="O10" s="7">
        <f t="shared" si="7"/>
        <v>85634.16</v>
      </c>
      <c r="P10" s="11">
        <f t="shared" si="8"/>
        <v>9.2351270309684971E-2</v>
      </c>
      <c r="Q10" s="5">
        <v>185358.05152000004</v>
      </c>
      <c r="R10" s="7">
        <f t="shared" si="9"/>
        <v>94347.248223680013</v>
      </c>
      <c r="S10" s="9">
        <v>168240</v>
      </c>
      <c r="T10" s="7">
        <f t="shared" si="10"/>
        <v>85634.16</v>
      </c>
      <c r="U10" s="11">
        <f t="shared" si="11"/>
        <v>9.2351270309684971E-2</v>
      </c>
      <c r="V10" s="5">
        <v>185358.05152000004</v>
      </c>
      <c r="W10" s="7">
        <f t="shared" si="12"/>
        <v>94347.248223680013</v>
      </c>
      <c r="X10" s="9">
        <v>168240</v>
      </c>
      <c r="Y10" s="7">
        <f t="shared" si="13"/>
        <v>85634.16</v>
      </c>
      <c r="Z10" s="11">
        <f t="shared" si="14"/>
        <v>9.2351270309684971E-2</v>
      </c>
      <c r="AA10" s="5">
        <v>185358.05152000004</v>
      </c>
      <c r="AB10" s="7">
        <f t="shared" si="15"/>
        <v>94347.248223680013</v>
      </c>
      <c r="AC10" s="9">
        <v>168240</v>
      </c>
      <c r="AD10" s="7">
        <f t="shared" si="16"/>
        <v>85634.16</v>
      </c>
      <c r="AE10" s="11">
        <f t="shared" si="17"/>
        <v>9.2351270309684971E-2</v>
      </c>
      <c r="AF10" s="5">
        <v>185358.05152000004</v>
      </c>
      <c r="AG10" s="7">
        <f t="shared" si="18"/>
        <v>94347.248223680013</v>
      </c>
      <c r="AH10" s="9">
        <v>168240</v>
      </c>
      <c r="AI10" s="7">
        <f t="shared" si="19"/>
        <v>85634.16</v>
      </c>
      <c r="AJ10" s="11">
        <f t="shared" si="20"/>
        <v>9.2351270309684971E-2</v>
      </c>
      <c r="AK10" s="5">
        <v>185358.05152000004</v>
      </c>
      <c r="AL10" s="7">
        <f t="shared" si="21"/>
        <v>94347.248223680013</v>
      </c>
      <c r="AM10" s="9">
        <v>168240</v>
      </c>
      <c r="AN10" s="7">
        <f t="shared" si="22"/>
        <v>85634.16</v>
      </c>
      <c r="AO10" s="11">
        <f t="shared" si="23"/>
        <v>9.2351270309684971E-2</v>
      </c>
      <c r="AP10" s="5">
        <v>185358.05152000004</v>
      </c>
      <c r="AQ10" s="7">
        <f t="shared" si="24"/>
        <v>94347.248223680013</v>
      </c>
      <c r="AR10" s="9">
        <v>168240</v>
      </c>
      <c r="AS10" s="7">
        <f t="shared" si="25"/>
        <v>85634.16</v>
      </c>
      <c r="AT10" s="11">
        <f t="shared" si="26"/>
        <v>9.2351270309684971E-2</v>
      </c>
      <c r="AU10" s="5">
        <v>185358.05152000004</v>
      </c>
      <c r="AV10" s="7">
        <f t="shared" si="27"/>
        <v>94347.248223680013</v>
      </c>
      <c r="AW10" s="9">
        <v>168240</v>
      </c>
      <c r="AX10" s="7">
        <f t="shared" si="28"/>
        <v>85634.16</v>
      </c>
      <c r="AY10" s="11">
        <f t="shared" si="29"/>
        <v>9.2351270309684971E-2</v>
      </c>
    </row>
    <row r="11" spans="1:51" ht="19.5" x14ac:dyDescent="0.25">
      <c r="A11" s="29" t="s">
        <v>131</v>
      </c>
      <c r="B11" s="5">
        <v>191718.49799999999</v>
      </c>
      <c r="C11" s="7">
        <f t="shared" si="0"/>
        <v>97584.715482</v>
      </c>
      <c r="D11" s="9">
        <v>184541</v>
      </c>
      <c r="E11" s="7">
        <f t="shared" si="1"/>
        <v>93931.369000000006</v>
      </c>
      <c r="F11" s="11">
        <f t="shared" si="2"/>
        <v>3.7437691588841845E-2</v>
      </c>
      <c r="G11" s="5">
        <v>191718.49799999999</v>
      </c>
      <c r="H11" s="7">
        <f t="shared" si="3"/>
        <v>97584.715482</v>
      </c>
      <c r="I11" s="9">
        <v>184541</v>
      </c>
      <c r="J11" s="7">
        <f t="shared" si="4"/>
        <v>93931.369000000006</v>
      </c>
      <c r="K11" s="11">
        <f t="shared" si="5"/>
        <v>3.7437691588841845E-2</v>
      </c>
      <c r="L11" s="5">
        <v>191718.49799999999</v>
      </c>
      <c r="M11" s="7">
        <f t="shared" si="6"/>
        <v>97584.715482</v>
      </c>
      <c r="N11" s="9">
        <v>184541</v>
      </c>
      <c r="O11" s="7">
        <f t="shared" si="7"/>
        <v>93931.369000000006</v>
      </c>
      <c r="P11" s="11">
        <f t="shared" si="8"/>
        <v>3.7437691588841845E-2</v>
      </c>
      <c r="Q11" s="5">
        <v>191718.49799999999</v>
      </c>
      <c r="R11" s="7">
        <f t="shared" si="9"/>
        <v>97584.715482</v>
      </c>
      <c r="S11" s="9">
        <v>184541</v>
      </c>
      <c r="T11" s="7">
        <f t="shared" si="10"/>
        <v>93931.369000000006</v>
      </c>
      <c r="U11" s="11">
        <f t="shared" si="11"/>
        <v>3.7437691588841845E-2</v>
      </c>
      <c r="V11" s="5">
        <v>191718.49799999999</v>
      </c>
      <c r="W11" s="7">
        <f t="shared" si="12"/>
        <v>97584.715482</v>
      </c>
      <c r="X11" s="9">
        <v>184541</v>
      </c>
      <c r="Y11" s="7">
        <f t="shared" si="13"/>
        <v>93931.369000000006</v>
      </c>
      <c r="Z11" s="11">
        <f t="shared" si="14"/>
        <v>3.7437691588841845E-2</v>
      </c>
      <c r="AA11" s="5">
        <v>191718.49799999999</v>
      </c>
      <c r="AB11" s="7">
        <f t="shared" si="15"/>
        <v>97584.715482</v>
      </c>
      <c r="AC11" s="9">
        <v>184541</v>
      </c>
      <c r="AD11" s="7">
        <f t="shared" si="16"/>
        <v>93931.369000000006</v>
      </c>
      <c r="AE11" s="11">
        <f t="shared" si="17"/>
        <v>3.7437691588841845E-2</v>
      </c>
      <c r="AF11" s="5">
        <v>191718.49799999999</v>
      </c>
      <c r="AG11" s="7">
        <f t="shared" si="18"/>
        <v>97584.715482</v>
      </c>
      <c r="AH11" s="9">
        <v>184541</v>
      </c>
      <c r="AI11" s="7">
        <f t="shared" si="19"/>
        <v>93931.369000000006</v>
      </c>
      <c r="AJ11" s="11">
        <f t="shared" si="20"/>
        <v>3.7437691588841845E-2</v>
      </c>
      <c r="AK11" s="5">
        <v>191718.49799999999</v>
      </c>
      <c r="AL11" s="7">
        <f t="shared" si="21"/>
        <v>97584.715482</v>
      </c>
      <c r="AM11" s="9">
        <v>184541</v>
      </c>
      <c r="AN11" s="7">
        <f t="shared" si="22"/>
        <v>93931.369000000006</v>
      </c>
      <c r="AO11" s="11">
        <f t="shared" si="23"/>
        <v>3.7437691588841845E-2</v>
      </c>
      <c r="AP11" s="5">
        <v>191718.49799999999</v>
      </c>
      <c r="AQ11" s="7">
        <f t="shared" si="24"/>
        <v>97584.715482</v>
      </c>
      <c r="AR11" s="9">
        <v>184541</v>
      </c>
      <c r="AS11" s="7">
        <f t="shared" si="25"/>
        <v>93931.369000000006</v>
      </c>
      <c r="AT11" s="11">
        <f t="shared" si="26"/>
        <v>3.7437691588841845E-2</v>
      </c>
      <c r="AU11" s="5">
        <v>191718.49799999999</v>
      </c>
      <c r="AV11" s="7">
        <f t="shared" si="27"/>
        <v>97584.715482</v>
      </c>
      <c r="AW11" s="9">
        <v>184541</v>
      </c>
      <c r="AX11" s="7">
        <f t="shared" si="28"/>
        <v>93931.369000000006</v>
      </c>
      <c r="AY11" s="11">
        <f t="shared" si="29"/>
        <v>3.7437691588841845E-2</v>
      </c>
    </row>
    <row r="12" spans="1:51" ht="19.5" x14ac:dyDescent="0.25">
      <c r="A12" s="29" t="s">
        <v>132</v>
      </c>
      <c r="B12" s="5">
        <v>171796.99692000003</v>
      </c>
      <c r="C12" s="7">
        <f t="shared" si="0"/>
        <v>87444.671432280025</v>
      </c>
      <c r="D12" s="9">
        <v>165458</v>
      </c>
      <c r="E12" s="7">
        <f t="shared" si="1"/>
        <v>84218.122000000003</v>
      </c>
      <c r="F12" s="11">
        <f t="shared" si="2"/>
        <v>3.6898182352697859E-2</v>
      </c>
      <c r="G12" s="5">
        <v>171796.99692000003</v>
      </c>
      <c r="H12" s="7">
        <f t="shared" si="3"/>
        <v>87444.671432280025</v>
      </c>
      <c r="I12" s="9">
        <v>165458</v>
      </c>
      <c r="J12" s="7">
        <f t="shared" si="4"/>
        <v>84218.122000000003</v>
      </c>
      <c r="K12" s="11">
        <f t="shared" si="5"/>
        <v>3.6898182352697859E-2</v>
      </c>
      <c r="L12" s="5">
        <v>171796.99692000003</v>
      </c>
      <c r="M12" s="7">
        <f t="shared" si="6"/>
        <v>87444.671432280025</v>
      </c>
      <c r="N12" s="9">
        <v>165458</v>
      </c>
      <c r="O12" s="7">
        <f t="shared" si="7"/>
        <v>84218.122000000003</v>
      </c>
      <c r="P12" s="11">
        <f t="shared" si="8"/>
        <v>3.6898182352697859E-2</v>
      </c>
      <c r="Q12" s="5">
        <v>171796.99692000003</v>
      </c>
      <c r="R12" s="7">
        <f t="shared" si="9"/>
        <v>87444.671432280025</v>
      </c>
      <c r="S12" s="9">
        <v>165458</v>
      </c>
      <c r="T12" s="7">
        <f t="shared" si="10"/>
        <v>84218.122000000003</v>
      </c>
      <c r="U12" s="11">
        <f t="shared" si="11"/>
        <v>3.6898182352697859E-2</v>
      </c>
      <c r="V12" s="5">
        <v>171796.99692000003</v>
      </c>
      <c r="W12" s="7">
        <f t="shared" si="12"/>
        <v>87444.671432280025</v>
      </c>
      <c r="X12" s="9">
        <v>165458</v>
      </c>
      <c r="Y12" s="7">
        <f t="shared" si="13"/>
        <v>84218.122000000003</v>
      </c>
      <c r="Z12" s="11">
        <f t="shared" si="14"/>
        <v>3.6898182352697859E-2</v>
      </c>
      <c r="AA12" s="5">
        <v>171796.99692000003</v>
      </c>
      <c r="AB12" s="7">
        <f t="shared" si="15"/>
        <v>87444.671432280025</v>
      </c>
      <c r="AC12" s="9">
        <v>165458</v>
      </c>
      <c r="AD12" s="7">
        <f t="shared" si="16"/>
        <v>84218.122000000003</v>
      </c>
      <c r="AE12" s="11">
        <f t="shared" si="17"/>
        <v>3.6898182352697859E-2</v>
      </c>
      <c r="AF12" s="5">
        <v>171796.99692000003</v>
      </c>
      <c r="AG12" s="7">
        <f t="shared" si="18"/>
        <v>87444.671432280025</v>
      </c>
      <c r="AH12" s="9">
        <v>165458</v>
      </c>
      <c r="AI12" s="7">
        <f t="shared" si="19"/>
        <v>84218.122000000003</v>
      </c>
      <c r="AJ12" s="11">
        <f t="shared" si="20"/>
        <v>3.6898182352697859E-2</v>
      </c>
      <c r="AK12" s="5">
        <v>171796.99692000003</v>
      </c>
      <c r="AL12" s="7">
        <f t="shared" si="21"/>
        <v>87444.671432280025</v>
      </c>
      <c r="AM12" s="9">
        <v>165458</v>
      </c>
      <c r="AN12" s="7">
        <f t="shared" si="22"/>
        <v>84218.122000000003</v>
      </c>
      <c r="AO12" s="11">
        <f t="shared" si="23"/>
        <v>3.6898182352697859E-2</v>
      </c>
      <c r="AP12" s="5">
        <v>171796.99692000003</v>
      </c>
      <c r="AQ12" s="7">
        <f t="shared" si="24"/>
        <v>87444.671432280025</v>
      </c>
      <c r="AR12" s="9">
        <v>165458</v>
      </c>
      <c r="AS12" s="7">
        <f t="shared" si="25"/>
        <v>84218.122000000003</v>
      </c>
      <c r="AT12" s="11">
        <f t="shared" si="26"/>
        <v>3.6898182352697859E-2</v>
      </c>
      <c r="AU12" s="5">
        <v>171796.99692000003</v>
      </c>
      <c r="AV12" s="7">
        <f t="shared" si="27"/>
        <v>87444.671432280025</v>
      </c>
      <c r="AW12" s="9">
        <v>165458</v>
      </c>
      <c r="AX12" s="7">
        <f t="shared" si="28"/>
        <v>84218.122000000003</v>
      </c>
      <c r="AY12" s="11">
        <f t="shared" si="29"/>
        <v>3.6898182352697859E-2</v>
      </c>
    </row>
    <row r="13" spans="1:51" ht="19.5" x14ac:dyDescent="0.25">
      <c r="A13" s="29" t="s">
        <v>133</v>
      </c>
      <c r="B13" s="5">
        <v>152864.38282000003</v>
      </c>
      <c r="C13" s="7">
        <f t="shared" si="0"/>
        <v>77807.970855380016</v>
      </c>
      <c r="D13" s="9">
        <v>168541</v>
      </c>
      <c r="E13" s="7">
        <f t="shared" si="1"/>
        <v>85787.369000000006</v>
      </c>
      <c r="F13" s="11">
        <f t="shared" si="2"/>
        <v>-0.10255245133498109</v>
      </c>
      <c r="G13" s="5">
        <v>152864.38282000003</v>
      </c>
      <c r="H13" s="7">
        <f t="shared" si="3"/>
        <v>77807.970855380016</v>
      </c>
      <c r="I13" s="9">
        <v>168541</v>
      </c>
      <c r="J13" s="7">
        <f t="shared" si="4"/>
        <v>85787.369000000006</v>
      </c>
      <c r="K13" s="11">
        <f t="shared" si="5"/>
        <v>-0.10255245133498109</v>
      </c>
      <c r="L13" s="5">
        <v>152864.38282000003</v>
      </c>
      <c r="M13" s="7">
        <f t="shared" si="6"/>
        <v>77807.970855380016</v>
      </c>
      <c r="N13" s="9">
        <v>168541</v>
      </c>
      <c r="O13" s="7">
        <f t="shared" si="7"/>
        <v>85787.369000000006</v>
      </c>
      <c r="P13" s="11">
        <f t="shared" si="8"/>
        <v>-0.10255245133498109</v>
      </c>
      <c r="Q13" s="5">
        <v>152864.38282000003</v>
      </c>
      <c r="R13" s="7">
        <f t="shared" si="9"/>
        <v>77807.970855380016</v>
      </c>
      <c r="S13" s="9">
        <v>168541</v>
      </c>
      <c r="T13" s="7">
        <f t="shared" si="10"/>
        <v>85787.369000000006</v>
      </c>
      <c r="U13" s="11">
        <f t="shared" si="11"/>
        <v>-0.10255245133498109</v>
      </c>
      <c r="V13" s="5">
        <v>152864.38282000003</v>
      </c>
      <c r="W13" s="7">
        <f t="shared" si="12"/>
        <v>77807.970855380016</v>
      </c>
      <c r="X13" s="9">
        <v>168541</v>
      </c>
      <c r="Y13" s="7">
        <f t="shared" si="13"/>
        <v>85787.369000000006</v>
      </c>
      <c r="Z13" s="11">
        <f t="shared" si="14"/>
        <v>-0.10255245133498109</v>
      </c>
      <c r="AA13" s="5">
        <v>152864.38282000003</v>
      </c>
      <c r="AB13" s="7">
        <f t="shared" si="15"/>
        <v>77807.970855380016</v>
      </c>
      <c r="AC13" s="9">
        <v>168541</v>
      </c>
      <c r="AD13" s="7">
        <f t="shared" si="16"/>
        <v>85787.369000000006</v>
      </c>
      <c r="AE13" s="11">
        <f t="shared" si="17"/>
        <v>-0.10255245133498109</v>
      </c>
      <c r="AF13" s="5">
        <v>152864.38282000003</v>
      </c>
      <c r="AG13" s="7">
        <f t="shared" si="18"/>
        <v>77807.970855380016</v>
      </c>
      <c r="AH13" s="9">
        <v>168541</v>
      </c>
      <c r="AI13" s="7">
        <f t="shared" si="19"/>
        <v>85787.369000000006</v>
      </c>
      <c r="AJ13" s="11">
        <f t="shared" si="20"/>
        <v>-0.10255245133498109</v>
      </c>
      <c r="AK13" s="5">
        <v>152864.38282000003</v>
      </c>
      <c r="AL13" s="7">
        <f t="shared" si="21"/>
        <v>77807.970855380016</v>
      </c>
      <c r="AM13" s="9">
        <v>168541</v>
      </c>
      <c r="AN13" s="7">
        <f t="shared" si="22"/>
        <v>85787.369000000006</v>
      </c>
      <c r="AO13" s="11">
        <f t="shared" si="23"/>
        <v>-0.10255245133498109</v>
      </c>
      <c r="AP13" s="5">
        <v>152864.38282000003</v>
      </c>
      <c r="AQ13" s="7">
        <f t="shared" si="24"/>
        <v>77807.970855380016</v>
      </c>
      <c r="AR13" s="9">
        <v>168541</v>
      </c>
      <c r="AS13" s="7">
        <f t="shared" si="25"/>
        <v>85787.369000000006</v>
      </c>
      <c r="AT13" s="11">
        <f t="shared" si="26"/>
        <v>-0.10255245133498109</v>
      </c>
      <c r="AU13" s="5">
        <v>152864.38282000003</v>
      </c>
      <c r="AV13" s="7">
        <f t="shared" si="27"/>
        <v>77807.970855380016</v>
      </c>
      <c r="AW13" s="9">
        <v>168541</v>
      </c>
      <c r="AX13" s="7">
        <f t="shared" si="28"/>
        <v>85787.369000000006</v>
      </c>
      <c r="AY13" s="11">
        <f t="shared" si="29"/>
        <v>-0.10255245133498109</v>
      </c>
    </row>
    <row r="14" spans="1:51" ht="19.5" x14ac:dyDescent="0.25">
      <c r="A14" s="29" t="s">
        <v>104</v>
      </c>
      <c r="B14" s="5">
        <v>126977.96128</v>
      </c>
      <c r="C14" s="7">
        <f t="shared" si="0"/>
        <v>64631.782291520001</v>
      </c>
      <c r="D14" s="9">
        <v>135555</v>
      </c>
      <c r="E14" s="7">
        <f t="shared" si="1"/>
        <v>68997.494999999995</v>
      </c>
      <c r="F14" s="11">
        <f t="shared" si="2"/>
        <v>-6.7547459681501013E-2</v>
      </c>
      <c r="G14" s="5">
        <v>126977.96128</v>
      </c>
      <c r="H14" s="7">
        <f t="shared" si="3"/>
        <v>64631.782291520001</v>
      </c>
      <c r="I14" s="9">
        <v>135555</v>
      </c>
      <c r="J14" s="7">
        <f t="shared" si="4"/>
        <v>68997.494999999995</v>
      </c>
      <c r="K14" s="11">
        <f t="shared" si="5"/>
        <v>-6.7547459681501013E-2</v>
      </c>
      <c r="L14" s="5">
        <v>126977.96128</v>
      </c>
      <c r="M14" s="7">
        <f t="shared" si="6"/>
        <v>64631.782291520001</v>
      </c>
      <c r="N14" s="9">
        <v>135555</v>
      </c>
      <c r="O14" s="7">
        <f t="shared" si="7"/>
        <v>68997.494999999995</v>
      </c>
      <c r="P14" s="11">
        <f t="shared" si="8"/>
        <v>-6.7547459681501013E-2</v>
      </c>
      <c r="Q14" s="5">
        <v>126977.96128</v>
      </c>
      <c r="R14" s="7">
        <f t="shared" si="9"/>
        <v>64631.782291520001</v>
      </c>
      <c r="S14" s="9">
        <v>135555</v>
      </c>
      <c r="T14" s="7">
        <f t="shared" si="10"/>
        <v>68997.494999999995</v>
      </c>
      <c r="U14" s="11">
        <f t="shared" si="11"/>
        <v>-6.7547459681501013E-2</v>
      </c>
      <c r="V14" s="5">
        <v>126977.96128</v>
      </c>
      <c r="W14" s="7">
        <f t="shared" si="12"/>
        <v>64631.782291520001</v>
      </c>
      <c r="X14" s="9">
        <v>135555</v>
      </c>
      <c r="Y14" s="7">
        <f t="shared" si="13"/>
        <v>68997.494999999995</v>
      </c>
      <c r="Z14" s="11">
        <f t="shared" si="14"/>
        <v>-6.7547459681501013E-2</v>
      </c>
      <c r="AA14" s="5">
        <v>126977.96128</v>
      </c>
      <c r="AB14" s="7">
        <f t="shared" si="15"/>
        <v>64631.782291520001</v>
      </c>
      <c r="AC14" s="9">
        <v>135555</v>
      </c>
      <c r="AD14" s="7">
        <f t="shared" si="16"/>
        <v>68997.494999999995</v>
      </c>
      <c r="AE14" s="11">
        <f t="shared" si="17"/>
        <v>-6.7547459681501013E-2</v>
      </c>
      <c r="AF14" s="5">
        <v>126977.96128</v>
      </c>
      <c r="AG14" s="7">
        <f t="shared" si="18"/>
        <v>64631.782291520001</v>
      </c>
      <c r="AH14" s="9">
        <v>135555</v>
      </c>
      <c r="AI14" s="7">
        <f t="shared" si="19"/>
        <v>68997.494999999995</v>
      </c>
      <c r="AJ14" s="11">
        <f t="shared" si="20"/>
        <v>-6.7547459681501013E-2</v>
      </c>
      <c r="AK14" s="5">
        <v>126977.96128</v>
      </c>
      <c r="AL14" s="7">
        <f t="shared" si="21"/>
        <v>64631.782291520001</v>
      </c>
      <c r="AM14" s="9">
        <v>135555</v>
      </c>
      <c r="AN14" s="7">
        <f t="shared" si="22"/>
        <v>68997.494999999995</v>
      </c>
      <c r="AO14" s="11">
        <f t="shared" si="23"/>
        <v>-6.7547459681501013E-2</v>
      </c>
      <c r="AP14" s="5">
        <v>126977.96128</v>
      </c>
      <c r="AQ14" s="7">
        <f t="shared" si="24"/>
        <v>64631.782291520001</v>
      </c>
      <c r="AR14" s="9">
        <v>135555</v>
      </c>
      <c r="AS14" s="7">
        <f t="shared" si="25"/>
        <v>68997.494999999995</v>
      </c>
      <c r="AT14" s="11">
        <f t="shared" si="26"/>
        <v>-6.7547459681501013E-2</v>
      </c>
      <c r="AU14" s="5">
        <v>126977.96128</v>
      </c>
      <c r="AV14" s="7">
        <f t="shared" si="27"/>
        <v>64631.782291520001</v>
      </c>
      <c r="AW14" s="9">
        <v>135555</v>
      </c>
      <c r="AX14" s="7">
        <f t="shared" si="28"/>
        <v>68997.494999999995</v>
      </c>
      <c r="AY14" s="11">
        <f t="shared" si="29"/>
        <v>-6.7547459681501013E-2</v>
      </c>
    </row>
    <row r="15" spans="1:51" ht="19.5" x14ac:dyDescent="0.25">
      <c r="A15" s="29" t="s">
        <v>105</v>
      </c>
      <c r="B15" s="5">
        <v>110548.90375</v>
      </c>
      <c r="C15" s="7">
        <f t="shared" si="0"/>
        <v>56269.392008750001</v>
      </c>
      <c r="D15" s="9">
        <v>135247</v>
      </c>
      <c r="E15" s="7">
        <f t="shared" si="1"/>
        <v>68840.722999999998</v>
      </c>
      <c r="F15" s="11">
        <f t="shared" si="2"/>
        <v>-0.22341330770545975</v>
      </c>
      <c r="G15" s="5">
        <v>110548.90375</v>
      </c>
      <c r="H15" s="7">
        <f t="shared" si="3"/>
        <v>56269.392008750001</v>
      </c>
      <c r="I15" s="9">
        <v>135247</v>
      </c>
      <c r="J15" s="7">
        <f t="shared" si="4"/>
        <v>68840.722999999998</v>
      </c>
      <c r="K15" s="11">
        <f t="shared" si="5"/>
        <v>-0.22341330770545975</v>
      </c>
      <c r="L15" s="5">
        <v>110548.90375</v>
      </c>
      <c r="M15" s="7">
        <f t="shared" si="6"/>
        <v>56269.392008750001</v>
      </c>
      <c r="N15" s="9">
        <v>135247</v>
      </c>
      <c r="O15" s="7">
        <f t="shared" si="7"/>
        <v>68840.722999999998</v>
      </c>
      <c r="P15" s="11">
        <f t="shared" si="8"/>
        <v>-0.22341330770545975</v>
      </c>
      <c r="Q15" s="5">
        <v>110548.90375</v>
      </c>
      <c r="R15" s="7">
        <f t="shared" si="9"/>
        <v>56269.392008750001</v>
      </c>
      <c r="S15" s="9">
        <v>135247</v>
      </c>
      <c r="T15" s="7">
        <f t="shared" si="10"/>
        <v>68840.722999999998</v>
      </c>
      <c r="U15" s="11">
        <f t="shared" si="11"/>
        <v>-0.22341330770545975</v>
      </c>
      <c r="V15" s="5">
        <v>110548.90375</v>
      </c>
      <c r="W15" s="7">
        <f t="shared" si="12"/>
        <v>56269.392008750001</v>
      </c>
      <c r="X15" s="9">
        <v>135247</v>
      </c>
      <c r="Y15" s="7">
        <f t="shared" si="13"/>
        <v>68840.722999999998</v>
      </c>
      <c r="Z15" s="11">
        <f t="shared" si="14"/>
        <v>-0.22341330770545975</v>
      </c>
      <c r="AA15" s="5">
        <v>110548.90375</v>
      </c>
      <c r="AB15" s="7">
        <f t="shared" si="15"/>
        <v>56269.392008750001</v>
      </c>
      <c r="AC15" s="9">
        <v>135247</v>
      </c>
      <c r="AD15" s="7">
        <f t="shared" si="16"/>
        <v>68840.722999999998</v>
      </c>
      <c r="AE15" s="11">
        <f t="shared" si="17"/>
        <v>-0.22341330770545975</v>
      </c>
      <c r="AF15" s="5">
        <v>110548.90375</v>
      </c>
      <c r="AG15" s="7">
        <f t="shared" si="18"/>
        <v>56269.392008750001</v>
      </c>
      <c r="AH15" s="9">
        <v>135247</v>
      </c>
      <c r="AI15" s="7">
        <f t="shared" si="19"/>
        <v>68840.722999999998</v>
      </c>
      <c r="AJ15" s="11">
        <f t="shared" si="20"/>
        <v>-0.22341330770545975</v>
      </c>
      <c r="AK15" s="5">
        <v>110548.90375</v>
      </c>
      <c r="AL15" s="7">
        <f t="shared" si="21"/>
        <v>56269.392008750001</v>
      </c>
      <c r="AM15" s="9">
        <v>135247</v>
      </c>
      <c r="AN15" s="7">
        <f t="shared" si="22"/>
        <v>68840.722999999998</v>
      </c>
      <c r="AO15" s="11">
        <f t="shared" si="23"/>
        <v>-0.22341330770545975</v>
      </c>
      <c r="AP15" s="5">
        <v>110548.90375</v>
      </c>
      <c r="AQ15" s="7">
        <f t="shared" si="24"/>
        <v>56269.392008750001</v>
      </c>
      <c r="AR15" s="9">
        <v>135247</v>
      </c>
      <c r="AS15" s="7">
        <f t="shared" si="25"/>
        <v>68840.722999999998</v>
      </c>
      <c r="AT15" s="11">
        <f t="shared" si="26"/>
        <v>-0.22341330770545975</v>
      </c>
      <c r="AU15" s="5">
        <v>110548.90375</v>
      </c>
      <c r="AV15" s="7">
        <f t="shared" si="27"/>
        <v>56269.392008750001</v>
      </c>
      <c r="AW15" s="9">
        <v>135247</v>
      </c>
      <c r="AX15" s="7">
        <f t="shared" si="28"/>
        <v>68840.722999999998</v>
      </c>
      <c r="AY15" s="11">
        <f t="shared" si="29"/>
        <v>-0.22341330770545975</v>
      </c>
    </row>
    <row r="16" spans="1:51" ht="19.5" x14ac:dyDescent="0.25">
      <c r="A16" s="29" t="s">
        <v>73</v>
      </c>
      <c r="B16" s="5">
        <v>1546070.83</v>
      </c>
      <c r="C16" s="7">
        <f>B16*0.509</f>
        <v>786950.05247</v>
      </c>
      <c r="D16" s="9">
        <v>1696558.3055400001</v>
      </c>
      <c r="E16" s="7">
        <f>D16*0.509</f>
        <v>863548.1775198601</v>
      </c>
      <c r="F16" s="11">
        <f>IF(B16&gt;0,(B16-D16)/B16,0)</f>
        <v>-9.7335434198703566E-2</v>
      </c>
      <c r="G16" s="5">
        <v>1546070.83</v>
      </c>
      <c r="H16" s="7">
        <f>G16*0.509</f>
        <v>786950.05247</v>
      </c>
      <c r="I16" s="9">
        <v>1696558.3055400001</v>
      </c>
      <c r="J16" s="7">
        <f>I16*0.509</f>
        <v>863548.1775198601</v>
      </c>
      <c r="K16" s="11">
        <f>IF(G16&gt;0,(G16-I16)/G16,0)</f>
        <v>-9.7335434198703566E-2</v>
      </c>
      <c r="L16" s="5">
        <v>1546070.83</v>
      </c>
      <c r="M16" s="7">
        <f>L16*0.509</f>
        <v>786950.05247</v>
      </c>
      <c r="N16" s="9">
        <v>1696558.3055400001</v>
      </c>
      <c r="O16" s="7">
        <f>N16*0.509</f>
        <v>863548.1775198601</v>
      </c>
      <c r="P16" s="11">
        <f>IF(L16&gt;0,(L16-N16)/L16,0)</f>
        <v>-9.7335434198703566E-2</v>
      </c>
      <c r="Q16" s="5">
        <v>1546070.83</v>
      </c>
      <c r="R16" s="7">
        <f>Q16*0.509</f>
        <v>786950.05247</v>
      </c>
      <c r="S16" s="9">
        <v>1696558.3055400001</v>
      </c>
      <c r="T16" s="7">
        <f>S16*0.509</f>
        <v>863548.1775198601</v>
      </c>
      <c r="U16" s="11">
        <f>IF(Q16&gt;0,(Q16-S16)/Q16,0)</f>
        <v>-9.7335434198703566E-2</v>
      </c>
      <c r="V16" s="5">
        <v>1546070.83</v>
      </c>
      <c r="W16" s="7">
        <f>V16*0.509</f>
        <v>786950.05247</v>
      </c>
      <c r="X16" s="9">
        <v>1696558.3055400001</v>
      </c>
      <c r="Y16" s="7">
        <f>X16*0.509</f>
        <v>863548.1775198601</v>
      </c>
      <c r="Z16" s="11">
        <f>IF(V16&gt;0,(V16-X16)/V16,0)</f>
        <v>-9.7335434198703566E-2</v>
      </c>
      <c r="AA16" s="5">
        <v>1546070.83</v>
      </c>
      <c r="AB16" s="7">
        <f>AA16*0.509</f>
        <v>786950.05247</v>
      </c>
      <c r="AC16" s="9">
        <v>1696558.3055400001</v>
      </c>
      <c r="AD16" s="7">
        <f>AC16*0.509</f>
        <v>863548.1775198601</v>
      </c>
      <c r="AE16" s="11">
        <f>IF(AA16&gt;0,(AA16-AC16)/AA16,0)</f>
        <v>-9.7335434198703566E-2</v>
      </c>
      <c r="AF16" s="5">
        <v>1546070.83</v>
      </c>
      <c r="AG16" s="7">
        <f>AF16*0.509</f>
        <v>786950.05247</v>
      </c>
      <c r="AH16" s="9">
        <v>1696558.3055400001</v>
      </c>
      <c r="AI16" s="7">
        <f>AH16*0.509</f>
        <v>863548.1775198601</v>
      </c>
      <c r="AJ16" s="11">
        <f>IF(AF16&gt;0,(AF16-AH16)/AF16,0)</f>
        <v>-9.7335434198703566E-2</v>
      </c>
      <c r="AK16" s="5">
        <v>1546070.83</v>
      </c>
      <c r="AL16" s="7">
        <f>AK16*0.509</f>
        <v>786950.05247</v>
      </c>
      <c r="AM16" s="9">
        <v>1696558.3055400001</v>
      </c>
      <c r="AN16" s="7">
        <f>AM16*0.509</f>
        <v>863548.1775198601</v>
      </c>
      <c r="AO16" s="11">
        <f>IF(AK16&gt;0,(AK16-AM16)/AK16,0)</f>
        <v>-9.7335434198703566E-2</v>
      </c>
      <c r="AP16" s="5">
        <v>1546070.83</v>
      </c>
      <c r="AQ16" s="7">
        <f>AP16*0.509</f>
        <v>786950.05247</v>
      </c>
      <c r="AR16" s="9">
        <v>1696558.3055400001</v>
      </c>
      <c r="AS16" s="7">
        <f>AR16*0.509</f>
        <v>863548.1775198601</v>
      </c>
      <c r="AT16" s="11">
        <f>IF(AP16&gt;0,(AP16-AR16)/AP16,0)</f>
        <v>-9.7335434198703566E-2</v>
      </c>
      <c r="AU16" s="5">
        <v>1546070.83</v>
      </c>
      <c r="AV16" s="7">
        <f>AU16*0.509</f>
        <v>786950.05247</v>
      </c>
      <c r="AW16" s="9">
        <v>1696558.3055400001</v>
      </c>
      <c r="AX16" s="7">
        <f>AW16*0.509</f>
        <v>863548.1775198601</v>
      </c>
      <c r="AY16" s="11">
        <f>IF(AU16&gt;0,(AU16-AW16)/AU16,0)</f>
        <v>-9.7335434198703566E-2</v>
      </c>
    </row>
    <row r="17" spans="1:51" ht="19.5" x14ac:dyDescent="0.25">
      <c r="A17" s="29" t="s">
        <v>94</v>
      </c>
      <c r="B17" s="7">
        <f>B16/12</f>
        <v>128839.23583333334</v>
      </c>
      <c r="C17" s="7">
        <f t="shared" ref="C17:F17" si="30">C16/12</f>
        <v>65579.171039166671</v>
      </c>
      <c r="D17" s="7">
        <f t="shared" si="30"/>
        <v>141379.85879500001</v>
      </c>
      <c r="E17" s="7">
        <f t="shared" si="30"/>
        <v>71962.348126655008</v>
      </c>
      <c r="F17" s="11">
        <f t="shared" si="30"/>
        <v>-8.1112861832252966E-3</v>
      </c>
      <c r="G17" s="7">
        <f>G16/12</f>
        <v>128839.23583333334</v>
      </c>
      <c r="H17" s="7">
        <f t="shared" ref="H17:K17" si="31">H16/12</f>
        <v>65579.171039166671</v>
      </c>
      <c r="I17" s="7">
        <f t="shared" si="31"/>
        <v>141379.85879500001</v>
      </c>
      <c r="J17" s="7">
        <f t="shared" si="31"/>
        <v>71962.348126655008</v>
      </c>
      <c r="K17" s="11">
        <f t="shared" si="31"/>
        <v>-8.1112861832252966E-3</v>
      </c>
      <c r="L17" s="7">
        <f>L16/12</f>
        <v>128839.23583333334</v>
      </c>
      <c r="M17" s="7">
        <f t="shared" ref="M17:P17" si="32">M16/12</f>
        <v>65579.171039166671</v>
      </c>
      <c r="N17" s="7">
        <f t="shared" si="32"/>
        <v>141379.85879500001</v>
      </c>
      <c r="O17" s="7">
        <f t="shared" si="32"/>
        <v>71962.348126655008</v>
      </c>
      <c r="P17" s="11">
        <f t="shared" si="32"/>
        <v>-8.1112861832252966E-3</v>
      </c>
      <c r="Q17" s="7">
        <f>Q16/12</f>
        <v>128839.23583333334</v>
      </c>
      <c r="R17" s="7">
        <f t="shared" ref="R17:U17" si="33">R16/12</f>
        <v>65579.171039166671</v>
      </c>
      <c r="S17" s="7">
        <f t="shared" si="33"/>
        <v>141379.85879500001</v>
      </c>
      <c r="T17" s="7">
        <f t="shared" si="33"/>
        <v>71962.348126655008</v>
      </c>
      <c r="U17" s="11">
        <f t="shared" si="33"/>
        <v>-8.1112861832252966E-3</v>
      </c>
      <c r="V17" s="7">
        <f>V16/12</f>
        <v>128839.23583333334</v>
      </c>
      <c r="W17" s="7">
        <f t="shared" ref="W17:Z17" si="34">W16/12</f>
        <v>65579.171039166671</v>
      </c>
      <c r="X17" s="7">
        <f t="shared" si="34"/>
        <v>141379.85879500001</v>
      </c>
      <c r="Y17" s="7">
        <f t="shared" si="34"/>
        <v>71962.348126655008</v>
      </c>
      <c r="Z17" s="11">
        <f t="shared" si="34"/>
        <v>-8.1112861832252966E-3</v>
      </c>
      <c r="AA17" s="7">
        <f>AA16/12</f>
        <v>128839.23583333334</v>
      </c>
      <c r="AB17" s="7">
        <f t="shared" ref="AB17:AE17" si="35">AB16/12</f>
        <v>65579.171039166671</v>
      </c>
      <c r="AC17" s="7">
        <f t="shared" si="35"/>
        <v>141379.85879500001</v>
      </c>
      <c r="AD17" s="7">
        <f t="shared" si="35"/>
        <v>71962.348126655008</v>
      </c>
      <c r="AE17" s="11">
        <f t="shared" si="35"/>
        <v>-8.1112861832252966E-3</v>
      </c>
      <c r="AF17" s="7">
        <f>AF16/12</f>
        <v>128839.23583333334</v>
      </c>
      <c r="AG17" s="7">
        <f t="shared" ref="AG17:AJ17" si="36">AG16/12</f>
        <v>65579.171039166671</v>
      </c>
      <c r="AH17" s="7">
        <f t="shared" si="36"/>
        <v>141379.85879500001</v>
      </c>
      <c r="AI17" s="7">
        <f t="shared" si="36"/>
        <v>71962.348126655008</v>
      </c>
      <c r="AJ17" s="11">
        <f t="shared" si="36"/>
        <v>-8.1112861832252966E-3</v>
      </c>
      <c r="AK17" s="7">
        <f>AK16/12</f>
        <v>128839.23583333334</v>
      </c>
      <c r="AL17" s="7">
        <f t="shared" ref="AL17:AO17" si="37">AL16/12</f>
        <v>65579.171039166671</v>
      </c>
      <c r="AM17" s="7">
        <f t="shared" si="37"/>
        <v>141379.85879500001</v>
      </c>
      <c r="AN17" s="7">
        <f t="shared" si="37"/>
        <v>71962.348126655008</v>
      </c>
      <c r="AO17" s="11">
        <f t="shared" si="37"/>
        <v>-8.1112861832252966E-3</v>
      </c>
      <c r="AP17" s="7">
        <f>AP16/12</f>
        <v>128839.23583333334</v>
      </c>
      <c r="AQ17" s="7">
        <f t="shared" ref="AQ17:AT17" si="38">AQ16/12</f>
        <v>65579.171039166671</v>
      </c>
      <c r="AR17" s="7">
        <f t="shared" si="38"/>
        <v>141379.85879500001</v>
      </c>
      <c r="AS17" s="7">
        <f t="shared" si="38"/>
        <v>71962.348126655008</v>
      </c>
      <c r="AT17" s="11">
        <f t="shared" si="38"/>
        <v>-8.1112861832252966E-3</v>
      </c>
      <c r="AU17" s="7">
        <f>AU16/12</f>
        <v>128839.23583333334</v>
      </c>
      <c r="AV17" s="7">
        <f t="shared" ref="AV17:AY17" si="39">AV16/12</f>
        <v>65579.171039166671</v>
      </c>
      <c r="AW17" s="7">
        <f t="shared" si="39"/>
        <v>141379.85879500001</v>
      </c>
      <c r="AX17" s="7">
        <f t="shared" si="39"/>
        <v>71962.348126655008</v>
      </c>
      <c r="AY17" s="11">
        <f t="shared" si="39"/>
        <v>-8.1112861832252966E-3</v>
      </c>
    </row>
    <row r="21" spans="1:51" s="2" customFormat="1" ht="19.5" x14ac:dyDescent="0.25">
      <c r="A21" s="13"/>
      <c r="C21" s="14" t="s">
        <v>37</v>
      </c>
      <c r="D21" s="1" t="s">
        <v>38</v>
      </c>
      <c r="E21" s="1" t="s">
        <v>39</v>
      </c>
      <c r="F21" s="1" t="s">
        <v>1</v>
      </c>
      <c r="G21" s="1" t="s">
        <v>2</v>
      </c>
      <c r="I21" s="141" t="s">
        <v>0</v>
      </c>
      <c r="J21" s="142"/>
      <c r="K21" s="142"/>
      <c r="L21" s="142"/>
      <c r="M21" s="142"/>
      <c r="N21" s="142"/>
      <c r="O21" s="142"/>
      <c r="P21" s="142"/>
      <c r="Q21" s="143"/>
    </row>
    <row r="22" spans="1:51" s="2" customFormat="1" ht="19.5" x14ac:dyDescent="0.25">
      <c r="A22" s="13"/>
      <c r="C22" s="15">
        <v>1</v>
      </c>
      <c r="D22" s="16" t="s">
        <v>5</v>
      </c>
      <c r="E22" s="17" t="s">
        <v>41</v>
      </c>
      <c r="F22" s="17">
        <v>60296.5</v>
      </c>
      <c r="G22" s="17">
        <f>F22*0.509</f>
        <v>30690.9185</v>
      </c>
      <c r="I22" s="144"/>
      <c r="J22" s="145"/>
      <c r="K22" s="145"/>
      <c r="L22" s="145"/>
      <c r="M22" s="145"/>
      <c r="N22" s="145"/>
      <c r="O22" s="145"/>
      <c r="P22" s="145"/>
      <c r="Q22" s="146"/>
    </row>
    <row r="23" spans="1:51" s="2" customFormat="1" ht="19.5" x14ac:dyDescent="0.25">
      <c r="A23" s="13"/>
      <c r="C23" s="15">
        <v>2</v>
      </c>
      <c r="D23" s="16" t="s">
        <v>4</v>
      </c>
      <c r="E23" s="17" t="s">
        <v>41</v>
      </c>
      <c r="F23" s="17">
        <v>58803</v>
      </c>
      <c r="G23" s="17">
        <f>F23*0.509</f>
        <v>29930.726999999999</v>
      </c>
      <c r="I23" s="144"/>
      <c r="J23" s="145"/>
      <c r="K23" s="145"/>
      <c r="L23" s="145"/>
      <c r="M23" s="145"/>
      <c r="N23" s="145"/>
      <c r="O23" s="145"/>
      <c r="P23" s="145"/>
      <c r="Q23" s="146"/>
    </row>
    <row r="24" spans="1:51" s="2" customFormat="1" ht="19.5" x14ac:dyDescent="0.25">
      <c r="A24" s="13"/>
      <c r="C24" s="15">
        <v>3</v>
      </c>
      <c r="D24" s="16" t="s">
        <v>3</v>
      </c>
      <c r="E24" s="17" t="s">
        <v>41</v>
      </c>
      <c r="F24" s="17">
        <v>58006.3</v>
      </c>
      <c r="G24" s="17">
        <f>F24*0.509</f>
        <v>29525.206700000002</v>
      </c>
      <c r="I24" s="144"/>
      <c r="J24" s="145"/>
      <c r="K24" s="145"/>
      <c r="L24" s="145"/>
      <c r="M24" s="145"/>
      <c r="N24" s="145"/>
      <c r="O24" s="145"/>
      <c r="P24" s="145"/>
      <c r="Q24" s="146"/>
    </row>
    <row r="25" spans="1:51" s="2" customFormat="1" ht="19.5" x14ac:dyDescent="0.25">
      <c r="A25" s="13"/>
      <c r="C25" s="15">
        <v>4</v>
      </c>
      <c r="D25" s="16" t="s">
        <v>7</v>
      </c>
      <c r="E25" s="17" t="s">
        <v>42</v>
      </c>
      <c r="F25" s="17">
        <v>51153.599999999999</v>
      </c>
      <c r="G25" s="17">
        <f>F25*0.509</f>
        <v>26037.182399999998</v>
      </c>
      <c r="I25" s="144"/>
      <c r="J25" s="145"/>
      <c r="K25" s="145"/>
      <c r="L25" s="145"/>
      <c r="M25" s="145"/>
      <c r="N25" s="145"/>
      <c r="O25" s="145"/>
      <c r="P25" s="145"/>
      <c r="Q25" s="146"/>
    </row>
    <row r="26" spans="1:51" s="2" customFormat="1" ht="19.5" x14ac:dyDescent="0.25">
      <c r="A26" s="13"/>
      <c r="C26" s="15">
        <v>5</v>
      </c>
      <c r="D26" s="16" t="s">
        <v>6</v>
      </c>
      <c r="E26" s="17" t="s">
        <v>42</v>
      </c>
      <c r="F26" s="17">
        <v>45330</v>
      </c>
      <c r="G26" s="17">
        <f>F26*0.509</f>
        <v>23072.97</v>
      </c>
      <c r="I26" s="147"/>
      <c r="J26" s="148"/>
      <c r="K26" s="148"/>
      <c r="L26" s="148"/>
      <c r="M26" s="148"/>
      <c r="N26" s="148"/>
      <c r="O26" s="148"/>
      <c r="P26" s="148"/>
      <c r="Q26" s="149"/>
    </row>
    <row r="27" spans="1:51" s="2" customFormat="1" ht="18.75" x14ac:dyDescent="0.25">
      <c r="A27" s="13"/>
    </row>
  </sheetData>
  <mergeCells count="34"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I21:Q26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</mergeCells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B8E2F-79AD-4596-895D-26C4B561B4EF}">
  <dimension ref="A1:AS60"/>
  <sheetViews>
    <sheetView workbookViewId="0">
      <selection sqref="A1:AD1"/>
    </sheetView>
  </sheetViews>
  <sheetFormatPr defaultColWidth="10.33203125" defaultRowHeight="18.75" x14ac:dyDescent="0.25"/>
  <cols>
    <col min="1" max="1" width="8.21875" style="13" bestFit="1" customWidth="1"/>
    <col min="2" max="2" width="7.44140625" style="2" customWidth="1"/>
    <col min="3" max="3" width="10" style="2" bestFit="1" customWidth="1"/>
    <col min="4" max="15" width="11.109375" style="2" customWidth="1"/>
    <col min="18" max="34" width="10.33203125" style="2"/>
    <col min="35" max="35" width="11.109375" style="2" customWidth="1"/>
    <col min="36" max="42" width="10.33203125" style="2"/>
    <col min="46" max="16384" width="10.33203125" style="2"/>
  </cols>
  <sheetData>
    <row r="1" spans="1:45" ht="29.25" customHeight="1" x14ac:dyDescent="0.25">
      <c r="A1" s="138" t="s">
        <v>188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9"/>
      <c r="P1" s="1" t="s">
        <v>20</v>
      </c>
      <c r="Q1" s="2"/>
      <c r="W1"/>
      <c r="X1"/>
      <c r="Y1"/>
      <c r="AQ1" s="2"/>
      <c r="AR1" s="2"/>
      <c r="AS1" s="2"/>
    </row>
    <row r="2" spans="1:45" ht="19.5" x14ac:dyDescent="0.25">
      <c r="A2" s="12" t="s">
        <v>21</v>
      </c>
      <c r="B2" s="29" t="s">
        <v>203</v>
      </c>
      <c r="C2" s="1" t="s">
        <v>23</v>
      </c>
      <c r="D2" s="3" t="s">
        <v>18</v>
      </c>
      <c r="E2" s="3" t="s">
        <v>19</v>
      </c>
      <c r="F2" s="3" t="s">
        <v>75</v>
      </c>
      <c r="G2" s="3" t="s">
        <v>76</v>
      </c>
      <c r="H2" s="3" t="s">
        <v>77</v>
      </c>
      <c r="I2" s="3" t="s">
        <v>78</v>
      </c>
      <c r="J2" s="3" t="s">
        <v>79</v>
      </c>
      <c r="K2" s="3" t="s">
        <v>80</v>
      </c>
      <c r="L2" s="3" t="s">
        <v>81</v>
      </c>
      <c r="M2" s="3" t="s">
        <v>82</v>
      </c>
      <c r="N2" s="3" t="s">
        <v>83</v>
      </c>
      <c r="O2" s="1" t="s">
        <v>24</v>
      </c>
      <c r="P2" s="33" t="s">
        <v>94</v>
      </c>
      <c r="Q2" s="2"/>
      <c r="W2"/>
      <c r="X2"/>
      <c r="Y2"/>
      <c r="AQ2" s="2"/>
      <c r="AR2" s="2"/>
      <c r="AS2" s="2"/>
    </row>
    <row r="3" spans="1:45" ht="23.25" customHeight="1" x14ac:dyDescent="0.25">
      <c r="A3" s="140" t="s">
        <v>25</v>
      </c>
      <c r="B3" s="158" t="s">
        <v>95</v>
      </c>
      <c r="C3" s="4" t="s">
        <v>26</v>
      </c>
      <c r="D3" s="5">
        <v>145560.62439000001</v>
      </c>
      <c r="E3" s="5">
        <v>101351.52779000001</v>
      </c>
      <c r="F3" s="5">
        <v>154144.30554</v>
      </c>
      <c r="G3" s="5">
        <v>147259.81055999998</v>
      </c>
      <c r="H3" s="5">
        <v>210479.74805999998</v>
      </c>
      <c r="I3" s="5">
        <v>185358.05152000004</v>
      </c>
      <c r="J3" s="5">
        <v>191718.49799999999</v>
      </c>
      <c r="K3" s="5">
        <v>171796.99692000003</v>
      </c>
      <c r="L3" s="5">
        <v>152864.38282000003</v>
      </c>
      <c r="M3" s="5">
        <v>126977.96128</v>
      </c>
      <c r="N3" s="5">
        <v>110548.90375</v>
      </c>
      <c r="O3" s="6">
        <v>1546070.83</v>
      </c>
      <c r="P3" s="5">
        <f>O3/12</f>
        <v>128839.23583333334</v>
      </c>
      <c r="Q3" s="2"/>
      <c r="W3"/>
      <c r="X3"/>
      <c r="Y3"/>
      <c r="AQ3" s="2"/>
      <c r="AR3" s="2"/>
      <c r="AS3" s="2"/>
    </row>
    <row r="4" spans="1:45" ht="23.25" customHeight="1" x14ac:dyDescent="0.25">
      <c r="A4" s="140"/>
      <c r="B4" s="150"/>
      <c r="C4" s="1" t="s">
        <v>27</v>
      </c>
      <c r="D4" s="7">
        <f>D3*0.509</f>
        <v>74090.357814510004</v>
      </c>
      <c r="E4" s="7">
        <f t="shared" ref="E4:N4" si="0">E3*0.509</f>
        <v>51587.927645110001</v>
      </c>
      <c r="F4" s="7">
        <f t="shared" si="0"/>
        <v>78459.451519859998</v>
      </c>
      <c r="G4" s="7">
        <f t="shared" si="0"/>
        <v>74955.243575039989</v>
      </c>
      <c r="H4" s="7">
        <f t="shared" si="0"/>
        <v>107134.19176253999</v>
      </c>
      <c r="I4" s="7">
        <f t="shared" si="0"/>
        <v>94347.248223680013</v>
      </c>
      <c r="J4" s="7">
        <f t="shared" si="0"/>
        <v>97584.715482</v>
      </c>
      <c r="K4" s="7">
        <f t="shared" si="0"/>
        <v>87444.671432280025</v>
      </c>
      <c r="L4" s="7">
        <f t="shared" si="0"/>
        <v>77807.970855380016</v>
      </c>
      <c r="M4" s="7">
        <f t="shared" si="0"/>
        <v>64631.782291520001</v>
      </c>
      <c r="N4" s="7">
        <f t="shared" si="0"/>
        <v>56269.392008750001</v>
      </c>
      <c r="O4" s="7">
        <f>O3*0.509</f>
        <v>786950.05247</v>
      </c>
      <c r="P4" s="7">
        <f t="shared" ref="P4:P11" si="1">O4/12</f>
        <v>65579.171039166671</v>
      </c>
      <c r="Q4" s="2"/>
      <c r="W4"/>
      <c r="X4"/>
      <c r="Y4"/>
      <c r="AQ4" s="2"/>
      <c r="AR4" s="2"/>
      <c r="AS4" s="2"/>
    </row>
    <row r="5" spans="1:45" ht="23.25" customHeight="1" x14ac:dyDescent="0.25">
      <c r="A5" s="140"/>
      <c r="B5" s="159" t="s">
        <v>96</v>
      </c>
      <c r="C5" s="8" t="s">
        <v>26</v>
      </c>
      <c r="D5" s="9">
        <v>115521</v>
      </c>
      <c r="E5" s="9">
        <v>125315</v>
      </c>
      <c r="F5" s="9">
        <v>150055.30554</v>
      </c>
      <c r="G5" s="9">
        <v>124544</v>
      </c>
      <c r="H5" s="9">
        <v>223541</v>
      </c>
      <c r="I5" s="9">
        <v>168240</v>
      </c>
      <c r="J5" s="9">
        <v>184541</v>
      </c>
      <c r="K5" s="9">
        <v>165458</v>
      </c>
      <c r="L5" s="9">
        <v>168541</v>
      </c>
      <c r="M5" s="9">
        <v>135555</v>
      </c>
      <c r="N5" s="9">
        <v>135247</v>
      </c>
      <c r="O5" s="10">
        <v>1696558.3055400001</v>
      </c>
      <c r="P5" s="9">
        <f t="shared" si="1"/>
        <v>141379.85879500001</v>
      </c>
      <c r="Q5" s="2"/>
      <c r="W5"/>
      <c r="X5"/>
      <c r="Y5"/>
      <c r="AQ5" s="2"/>
      <c r="AR5" s="2"/>
      <c r="AS5" s="2"/>
    </row>
    <row r="6" spans="1:45" ht="23.25" customHeight="1" x14ac:dyDescent="0.25">
      <c r="A6" s="140"/>
      <c r="B6" s="151"/>
      <c r="C6" s="1" t="s">
        <v>27</v>
      </c>
      <c r="D6" s="7">
        <f>D5*0.509</f>
        <v>58800.188999999998</v>
      </c>
      <c r="E6" s="7">
        <f t="shared" ref="E6:N6" si="2">E5*0.509</f>
        <v>63785.334999999999</v>
      </c>
      <c r="F6" s="7">
        <f t="shared" si="2"/>
        <v>76378.150519860006</v>
      </c>
      <c r="G6" s="7">
        <f t="shared" si="2"/>
        <v>63392.896000000001</v>
      </c>
      <c r="H6" s="7">
        <f t="shared" si="2"/>
        <v>113782.36900000001</v>
      </c>
      <c r="I6" s="7">
        <f t="shared" si="2"/>
        <v>85634.16</v>
      </c>
      <c r="J6" s="7">
        <f t="shared" si="2"/>
        <v>93931.369000000006</v>
      </c>
      <c r="K6" s="7">
        <f t="shared" si="2"/>
        <v>84218.122000000003</v>
      </c>
      <c r="L6" s="7">
        <f t="shared" si="2"/>
        <v>85787.369000000006</v>
      </c>
      <c r="M6" s="7">
        <f t="shared" si="2"/>
        <v>68997.494999999995</v>
      </c>
      <c r="N6" s="7">
        <f t="shared" si="2"/>
        <v>68840.722999999998</v>
      </c>
      <c r="O6" s="7">
        <f>O5*0.509</f>
        <v>863548.1775198601</v>
      </c>
      <c r="P6" s="7">
        <f t="shared" si="1"/>
        <v>71962.348126655008</v>
      </c>
      <c r="Q6" s="2"/>
      <c r="W6"/>
      <c r="X6"/>
      <c r="Y6"/>
      <c r="AQ6" s="2"/>
      <c r="AR6" s="2"/>
      <c r="AS6" s="2"/>
    </row>
    <row r="7" spans="1:45" ht="23.25" customHeight="1" x14ac:dyDescent="0.25">
      <c r="A7" s="140"/>
      <c r="B7" s="1"/>
      <c r="C7" s="1" t="s">
        <v>28</v>
      </c>
      <c r="D7" s="11">
        <f>IF(D5&gt;0,(D5-D3)/D5,0)</f>
        <v>-0.26003604877035352</v>
      </c>
      <c r="E7" s="11">
        <f t="shared" ref="E7:N7" si="3">IF(E5&gt;0,(E5-E3)/E5,0)</f>
        <v>0.19122588844112831</v>
      </c>
      <c r="F7" s="11">
        <f t="shared" si="3"/>
        <v>-2.7249952844286482E-2</v>
      </c>
      <c r="G7" s="11">
        <f t="shared" si="3"/>
        <v>-0.18239184994861241</v>
      </c>
      <c r="H7" s="11">
        <f t="shared" si="3"/>
        <v>5.8428887497148245E-2</v>
      </c>
      <c r="I7" s="11">
        <f t="shared" si="3"/>
        <v>-0.10174780979553041</v>
      </c>
      <c r="J7" s="11">
        <f t="shared" si="3"/>
        <v>-3.8893785120921599E-2</v>
      </c>
      <c r="K7" s="11">
        <f t="shared" si="3"/>
        <v>-3.8311818830156497E-2</v>
      </c>
      <c r="L7" s="11">
        <f t="shared" si="3"/>
        <v>9.3013671332197928E-2</v>
      </c>
      <c r="M7" s="11">
        <f t="shared" si="3"/>
        <v>6.3273495776622016E-2</v>
      </c>
      <c r="N7" s="11">
        <f t="shared" si="3"/>
        <v>0.18261474376511125</v>
      </c>
      <c r="O7" s="11">
        <f>IF(O5&gt;0,(O5-O3)/O5,0)</f>
        <v>8.8701623191253146E-2</v>
      </c>
      <c r="P7" s="11">
        <f>IF(P5&gt;0,(P5-P3)/P5,0)</f>
        <v>8.8701623191253146E-2</v>
      </c>
      <c r="Q7" s="2"/>
      <c r="W7"/>
      <c r="X7"/>
      <c r="Y7"/>
      <c r="AQ7" s="2"/>
      <c r="AR7" s="2"/>
      <c r="AS7" s="2"/>
    </row>
    <row r="8" spans="1:45" ht="19.5" x14ac:dyDescent="0.25">
      <c r="A8" s="140" t="s">
        <v>29</v>
      </c>
      <c r="B8" s="158" t="s">
        <v>95</v>
      </c>
      <c r="C8" s="4" t="s">
        <v>26</v>
      </c>
      <c r="D8" s="5">
        <v>145560.62439000001</v>
      </c>
      <c r="E8" s="5">
        <v>101351.52779000001</v>
      </c>
      <c r="F8" s="5">
        <v>154144.30554</v>
      </c>
      <c r="G8" s="5">
        <v>147259.81055999998</v>
      </c>
      <c r="H8" s="5">
        <v>210479.74805999998</v>
      </c>
      <c r="I8" s="5">
        <v>185358.05152000004</v>
      </c>
      <c r="J8" s="5">
        <v>191718.49799999999</v>
      </c>
      <c r="K8" s="5">
        <v>171796.99692000003</v>
      </c>
      <c r="L8" s="5">
        <v>152864.38282000003</v>
      </c>
      <c r="M8" s="5">
        <v>126977.96128</v>
      </c>
      <c r="N8" s="5">
        <v>110548.90375</v>
      </c>
      <c r="O8" s="6">
        <v>1546070.83</v>
      </c>
      <c r="P8" s="5">
        <f t="shared" si="1"/>
        <v>128839.23583333334</v>
      </c>
      <c r="Q8" s="2"/>
      <c r="W8"/>
      <c r="X8"/>
      <c r="Y8"/>
      <c r="AQ8" s="2"/>
      <c r="AR8" s="2"/>
      <c r="AS8" s="2"/>
    </row>
    <row r="9" spans="1:45" ht="19.5" x14ac:dyDescent="0.25">
      <c r="A9" s="140"/>
      <c r="B9" s="150"/>
      <c r="C9" s="1" t="s">
        <v>27</v>
      </c>
      <c r="D9" s="7">
        <f>D8*0.509</f>
        <v>74090.357814510004</v>
      </c>
      <c r="E9" s="7">
        <f t="shared" ref="E9:N9" si="4">E8*0.509</f>
        <v>51587.927645110001</v>
      </c>
      <c r="F9" s="7">
        <f t="shared" si="4"/>
        <v>78459.451519859998</v>
      </c>
      <c r="G9" s="7">
        <f t="shared" si="4"/>
        <v>74955.243575039989</v>
      </c>
      <c r="H9" s="7">
        <f t="shared" si="4"/>
        <v>107134.19176253999</v>
      </c>
      <c r="I9" s="7">
        <f t="shared" si="4"/>
        <v>94347.248223680013</v>
      </c>
      <c r="J9" s="7">
        <f t="shared" si="4"/>
        <v>97584.715482</v>
      </c>
      <c r="K9" s="7">
        <f t="shared" si="4"/>
        <v>87444.671432280025</v>
      </c>
      <c r="L9" s="7">
        <f t="shared" si="4"/>
        <v>77807.970855380016</v>
      </c>
      <c r="M9" s="7">
        <f t="shared" si="4"/>
        <v>64631.782291520001</v>
      </c>
      <c r="N9" s="7">
        <f t="shared" si="4"/>
        <v>56269.392008750001</v>
      </c>
      <c r="O9" s="7">
        <f>O8*0.509</f>
        <v>786950.05247</v>
      </c>
      <c r="P9" s="7">
        <f t="shared" si="1"/>
        <v>65579.171039166671</v>
      </c>
      <c r="Q9" s="2"/>
      <c r="W9"/>
      <c r="X9"/>
      <c r="Y9"/>
      <c r="AQ9" s="2"/>
      <c r="AR9" s="2"/>
      <c r="AS9" s="2"/>
    </row>
    <row r="10" spans="1:45" ht="19.5" x14ac:dyDescent="0.25">
      <c r="A10" s="140"/>
      <c r="B10" s="159" t="s">
        <v>96</v>
      </c>
      <c r="C10" s="8" t="s">
        <v>26</v>
      </c>
      <c r="D10" s="9">
        <v>115521</v>
      </c>
      <c r="E10" s="9">
        <v>125315</v>
      </c>
      <c r="F10" s="9">
        <v>150055.30554</v>
      </c>
      <c r="G10" s="9">
        <v>124544</v>
      </c>
      <c r="H10" s="9">
        <v>223541</v>
      </c>
      <c r="I10" s="9">
        <v>168240</v>
      </c>
      <c r="J10" s="9">
        <v>184541</v>
      </c>
      <c r="K10" s="9">
        <v>165458</v>
      </c>
      <c r="L10" s="9">
        <v>168541</v>
      </c>
      <c r="M10" s="9">
        <v>135555</v>
      </c>
      <c r="N10" s="9">
        <v>135247</v>
      </c>
      <c r="O10" s="10">
        <v>1696558.3055400001</v>
      </c>
      <c r="P10" s="9">
        <f t="shared" si="1"/>
        <v>141379.85879500001</v>
      </c>
      <c r="Q10" s="2"/>
      <c r="W10"/>
      <c r="X10"/>
      <c r="Y10"/>
      <c r="AQ10" s="2"/>
      <c r="AR10" s="2"/>
      <c r="AS10" s="2"/>
    </row>
    <row r="11" spans="1:45" ht="19.5" x14ac:dyDescent="0.25">
      <c r="A11" s="140"/>
      <c r="B11" s="151"/>
      <c r="C11" s="1" t="s">
        <v>27</v>
      </c>
      <c r="D11" s="7">
        <f>D10*0.509</f>
        <v>58800.188999999998</v>
      </c>
      <c r="E11" s="7">
        <f t="shared" ref="E11:N11" si="5">E10*0.509</f>
        <v>63785.334999999999</v>
      </c>
      <c r="F11" s="7">
        <f t="shared" si="5"/>
        <v>76378.150519860006</v>
      </c>
      <c r="G11" s="7">
        <f t="shared" si="5"/>
        <v>63392.896000000001</v>
      </c>
      <c r="H11" s="7">
        <f t="shared" si="5"/>
        <v>113782.36900000001</v>
      </c>
      <c r="I11" s="7">
        <f t="shared" si="5"/>
        <v>85634.16</v>
      </c>
      <c r="J11" s="7">
        <f t="shared" si="5"/>
        <v>93931.369000000006</v>
      </c>
      <c r="K11" s="7">
        <f t="shared" si="5"/>
        <v>84218.122000000003</v>
      </c>
      <c r="L11" s="7">
        <f t="shared" si="5"/>
        <v>85787.369000000006</v>
      </c>
      <c r="M11" s="7">
        <f t="shared" si="5"/>
        <v>68997.494999999995</v>
      </c>
      <c r="N11" s="7">
        <f t="shared" si="5"/>
        <v>68840.722999999998</v>
      </c>
      <c r="O11" s="7">
        <f>O10*0.509</f>
        <v>863548.1775198601</v>
      </c>
      <c r="P11" s="7">
        <f t="shared" si="1"/>
        <v>71962.348126655008</v>
      </c>
      <c r="Q11" s="2"/>
      <c r="W11"/>
      <c r="X11"/>
      <c r="Y11"/>
      <c r="AQ11" s="2"/>
      <c r="AR11" s="2"/>
      <c r="AS11" s="2"/>
    </row>
    <row r="12" spans="1:45" ht="19.5" x14ac:dyDescent="0.25">
      <c r="A12" s="140"/>
      <c r="B12" s="1"/>
      <c r="C12" s="1" t="s">
        <v>28</v>
      </c>
      <c r="D12" s="11">
        <f>IF(D10&gt;0,(D10-D8)/D10,0)</f>
        <v>-0.26003604877035352</v>
      </c>
      <c r="E12" s="11">
        <f t="shared" ref="E12:N12" si="6">IF(E10&gt;0,(E10-E8)/E10,0)</f>
        <v>0.19122588844112831</v>
      </c>
      <c r="F12" s="11">
        <f t="shared" si="6"/>
        <v>-2.7249952844286482E-2</v>
      </c>
      <c r="G12" s="11">
        <f t="shared" si="6"/>
        <v>-0.18239184994861241</v>
      </c>
      <c r="H12" s="11">
        <f t="shared" si="6"/>
        <v>5.8428887497148245E-2</v>
      </c>
      <c r="I12" s="11">
        <f t="shared" si="6"/>
        <v>-0.10174780979553041</v>
      </c>
      <c r="J12" s="11">
        <f t="shared" si="6"/>
        <v>-3.8893785120921599E-2</v>
      </c>
      <c r="K12" s="11">
        <f t="shared" si="6"/>
        <v>-3.8311818830156497E-2</v>
      </c>
      <c r="L12" s="11">
        <f t="shared" si="6"/>
        <v>9.3013671332197928E-2</v>
      </c>
      <c r="M12" s="11">
        <f t="shared" si="6"/>
        <v>6.3273495776622016E-2</v>
      </c>
      <c r="N12" s="11">
        <f t="shared" si="6"/>
        <v>0.18261474376511125</v>
      </c>
      <c r="O12" s="11">
        <f>IF(O10&gt;0,(O10-O8)/O10,0)</f>
        <v>8.8701623191253146E-2</v>
      </c>
      <c r="P12" s="11">
        <f>IF(P10&gt;0,(P10-P8)/P10,0)</f>
        <v>8.8701623191253146E-2</v>
      </c>
      <c r="Q12" s="2"/>
      <c r="W12"/>
      <c r="X12"/>
      <c r="Y12"/>
      <c r="AQ12" s="2"/>
      <c r="AR12" s="2"/>
      <c r="AS12" s="2"/>
    </row>
    <row r="13" spans="1:45" ht="19.5" x14ac:dyDescent="0.25">
      <c r="A13" s="140" t="s">
        <v>40</v>
      </c>
      <c r="B13" s="158" t="s">
        <v>95</v>
      </c>
      <c r="C13" s="4" t="s">
        <v>26</v>
      </c>
      <c r="D13" s="5">
        <v>145560.62439000001</v>
      </c>
      <c r="E13" s="5">
        <v>101351.52779000001</v>
      </c>
      <c r="F13" s="5">
        <v>154144.30554</v>
      </c>
      <c r="G13" s="5">
        <v>147259.81055999998</v>
      </c>
      <c r="H13" s="5">
        <v>210479.74805999998</v>
      </c>
      <c r="I13" s="5">
        <v>185358.05152000004</v>
      </c>
      <c r="J13" s="5">
        <v>191718.49799999999</v>
      </c>
      <c r="K13" s="5">
        <v>171796.99692000003</v>
      </c>
      <c r="L13" s="5">
        <v>152864.38282000003</v>
      </c>
      <c r="M13" s="5">
        <v>126977.96128</v>
      </c>
      <c r="N13" s="5">
        <v>110548.90375</v>
      </c>
      <c r="O13" s="6">
        <v>1546070.83</v>
      </c>
      <c r="P13" s="5">
        <f>O13/12</f>
        <v>128839.23583333334</v>
      </c>
      <c r="Q13" s="2"/>
      <c r="W13"/>
      <c r="X13"/>
      <c r="Y13"/>
      <c r="AQ13" s="2"/>
      <c r="AR13" s="2"/>
      <c r="AS13" s="2"/>
    </row>
    <row r="14" spans="1:45" ht="19.5" x14ac:dyDescent="0.25">
      <c r="A14" s="140"/>
      <c r="B14" s="150"/>
      <c r="C14" s="1" t="s">
        <v>27</v>
      </c>
      <c r="D14" s="7">
        <f>D13*0.509</f>
        <v>74090.357814510004</v>
      </c>
      <c r="E14" s="7">
        <f t="shared" ref="E14:N14" si="7">E13*0.509</f>
        <v>51587.927645110001</v>
      </c>
      <c r="F14" s="7">
        <f t="shared" si="7"/>
        <v>78459.451519859998</v>
      </c>
      <c r="G14" s="7">
        <f t="shared" si="7"/>
        <v>74955.243575039989</v>
      </c>
      <c r="H14" s="7">
        <f t="shared" si="7"/>
        <v>107134.19176253999</v>
      </c>
      <c r="I14" s="7">
        <f t="shared" si="7"/>
        <v>94347.248223680013</v>
      </c>
      <c r="J14" s="7">
        <f t="shared" si="7"/>
        <v>97584.715482</v>
      </c>
      <c r="K14" s="7">
        <f t="shared" si="7"/>
        <v>87444.671432280025</v>
      </c>
      <c r="L14" s="7">
        <f t="shared" si="7"/>
        <v>77807.970855380016</v>
      </c>
      <c r="M14" s="7">
        <f t="shared" si="7"/>
        <v>64631.782291520001</v>
      </c>
      <c r="N14" s="7">
        <f t="shared" si="7"/>
        <v>56269.392008750001</v>
      </c>
      <c r="O14" s="7">
        <f>O13*0.509</f>
        <v>786950.05247</v>
      </c>
      <c r="P14" s="7">
        <f t="shared" ref="P14:P21" si="8">O14/12</f>
        <v>65579.171039166671</v>
      </c>
      <c r="Q14" s="2"/>
      <c r="W14"/>
      <c r="X14"/>
      <c r="Y14"/>
      <c r="AQ14" s="2"/>
      <c r="AR14" s="2"/>
      <c r="AS14" s="2"/>
    </row>
    <row r="15" spans="1:45" ht="19.5" x14ac:dyDescent="0.25">
      <c r="A15" s="140"/>
      <c r="B15" s="159" t="s">
        <v>96</v>
      </c>
      <c r="C15" s="8" t="s">
        <v>26</v>
      </c>
      <c r="D15" s="9">
        <v>115521</v>
      </c>
      <c r="E15" s="9">
        <v>125315</v>
      </c>
      <c r="F15" s="9">
        <v>150055.30554</v>
      </c>
      <c r="G15" s="9">
        <v>124544</v>
      </c>
      <c r="H15" s="9">
        <v>223541</v>
      </c>
      <c r="I15" s="9">
        <v>168240</v>
      </c>
      <c r="J15" s="9">
        <v>184541</v>
      </c>
      <c r="K15" s="9">
        <v>165458</v>
      </c>
      <c r="L15" s="9">
        <v>168541</v>
      </c>
      <c r="M15" s="9">
        <v>135555</v>
      </c>
      <c r="N15" s="9">
        <v>135247</v>
      </c>
      <c r="O15" s="10">
        <v>1696558.3055400001</v>
      </c>
      <c r="P15" s="9">
        <f t="shared" si="8"/>
        <v>141379.85879500001</v>
      </c>
      <c r="Q15" s="2"/>
      <c r="W15"/>
      <c r="X15"/>
      <c r="Y15"/>
      <c r="AQ15" s="2"/>
      <c r="AR15" s="2"/>
      <c r="AS15" s="2"/>
    </row>
    <row r="16" spans="1:45" ht="19.5" x14ac:dyDescent="0.25">
      <c r="A16" s="140"/>
      <c r="B16" s="151"/>
      <c r="C16" s="1" t="s">
        <v>27</v>
      </c>
      <c r="D16" s="7">
        <f>D15*0.509</f>
        <v>58800.188999999998</v>
      </c>
      <c r="E16" s="7">
        <f t="shared" ref="E16:N16" si="9">E15*0.509</f>
        <v>63785.334999999999</v>
      </c>
      <c r="F16" s="7">
        <f t="shared" si="9"/>
        <v>76378.150519860006</v>
      </c>
      <c r="G16" s="7">
        <f t="shared" si="9"/>
        <v>63392.896000000001</v>
      </c>
      <c r="H16" s="7">
        <f t="shared" si="9"/>
        <v>113782.36900000001</v>
      </c>
      <c r="I16" s="7">
        <f t="shared" si="9"/>
        <v>85634.16</v>
      </c>
      <c r="J16" s="7">
        <f t="shared" si="9"/>
        <v>93931.369000000006</v>
      </c>
      <c r="K16" s="7">
        <f t="shared" si="9"/>
        <v>84218.122000000003</v>
      </c>
      <c r="L16" s="7">
        <f t="shared" si="9"/>
        <v>85787.369000000006</v>
      </c>
      <c r="M16" s="7">
        <f t="shared" si="9"/>
        <v>68997.494999999995</v>
      </c>
      <c r="N16" s="7">
        <f t="shared" si="9"/>
        <v>68840.722999999998</v>
      </c>
      <c r="O16" s="7">
        <f>O15*0.509</f>
        <v>863548.1775198601</v>
      </c>
      <c r="P16" s="7">
        <f t="shared" si="8"/>
        <v>71962.348126655008</v>
      </c>
      <c r="Q16" s="2"/>
      <c r="W16"/>
      <c r="X16"/>
      <c r="Y16"/>
      <c r="AQ16" s="2"/>
      <c r="AR16" s="2"/>
      <c r="AS16" s="2"/>
    </row>
    <row r="17" spans="1:45" ht="19.5" x14ac:dyDescent="0.25">
      <c r="A17" s="140"/>
      <c r="B17" s="1"/>
      <c r="C17" s="1" t="s">
        <v>28</v>
      </c>
      <c r="D17" s="11">
        <f>IF(D15&gt;0,(D15-D13)/D15,0)</f>
        <v>-0.26003604877035352</v>
      </c>
      <c r="E17" s="11">
        <f t="shared" ref="E17:N17" si="10">IF(E15&gt;0,(E15-E13)/E15,0)</f>
        <v>0.19122588844112831</v>
      </c>
      <c r="F17" s="11">
        <f t="shared" si="10"/>
        <v>-2.7249952844286482E-2</v>
      </c>
      <c r="G17" s="11">
        <f t="shared" si="10"/>
        <v>-0.18239184994861241</v>
      </c>
      <c r="H17" s="11">
        <f t="shared" si="10"/>
        <v>5.8428887497148245E-2</v>
      </c>
      <c r="I17" s="11">
        <f t="shared" si="10"/>
        <v>-0.10174780979553041</v>
      </c>
      <c r="J17" s="11">
        <f t="shared" si="10"/>
        <v>-3.8893785120921599E-2</v>
      </c>
      <c r="K17" s="11">
        <f t="shared" si="10"/>
        <v>-3.8311818830156497E-2</v>
      </c>
      <c r="L17" s="11">
        <f t="shared" si="10"/>
        <v>9.3013671332197928E-2</v>
      </c>
      <c r="M17" s="11">
        <f t="shared" si="10"/>
        <v>6.3273495776622016E-2</v>
      </c>
      <c r="N17" s="11">
        <f t="shared" si="10"/>
        <v>0.18261474376511125</v>
      </c>
      <c r="O17" s="11">
        <f>IF(O15&gt;0,(O15-O13)/O15,0)</f>
        <v>8.8701623191253146E-2</v>
      </c>
      <c r="P17" s="11">
        <f>IF(P15&gt;0,(P15-P13)/P15,0)</f>
        <v>8.8701623191253146E-2</v>
      </c>
      <c r="Q17" s="2"/>
      <c r="W17"/>
      <c r="X17"/>
      <c r="Y17"/>
      <c r="AQ17" s="2"/>
      <c r="AR17" s="2"/>
      <c r="AS17" s="2"/>
    </row>
    <row r="18" spans="1:45" ht="19.5" x14ac:dyDescent="0.25">
      <c r="A18" s="160" t="s">
        <v>64</v>
      </c>
      <c r="B18" s="158" t="s">
        <v>95</v>
      </c>
      <c r="C18" s="4" t="s">
        <v>26</v>
      </c>
      <c r="D18" s="5">
        <v>145560.62439000001</v>
      </c>
      <c r="E18" s="5">
        <v>101351.52779000001</v>
      </c>
      <c r="F18" s="5">
        <v>154144.30554</v>
      </c>
      <c r="G18" s="5">
        <v>147259.81055999998</v>
      </c>
      <c r="H18" s="5">
        <v>210479.74805999998</v>
      </c>
      <c r="I18" s="5">
        <v>185358.05152000004</v>
      </c>
      <c r="J18" s="5">
        <v>191718.49799999999</v>
      </c>
      <c r="K18" s="5">
        <v>171796.99692000003</v>
      </c>
      <c r="L18" s="5">
        <v>152864.38282000003</v>
      </c>
      <c r="M18" s="5">
        <v>126977.96128</v>
      </c>
      <c r="N18" s="5">
        <v>110548.90375</v>
      </c>
      <c r="O18" s="6">
        <v>1546070.83</v>
      </c>
      <c r="P18" s="5">
        <f t="shared" si="8"/>
        <v>128839.23583333334</v>
      </c>
      <c r="Q18" s="2"/>
      <c r="W18"/>
      <c r="X18"/>
      <c r="Y18"/>
      <c r="AQ18" s="2"/>
      <c r="AR18" s="2"/>
      <c r="AS18" s="2"/>
    </row>
    <row r="19" spans="1:45" ht="19.5" x14ac:dyDescent="0.25">
      <c r="A19" s="140"/>
      <c r="B19" s="150"/>
      <c r="C19" s="1" t="s">
        <v>27</v>
      </c>
      <c r="D19" s="7">
        <f>D18*0.509</f>
        <v>74090.357814510004</v>
      </c>
      <c r="E19" s="7">
        <f t="shared" ref="E19:N19" si="11">E18*0.509</f>
        <v>51587.927645110001</v>
      </c>
      <c r="F19" s="7">
        <f t="shared" si="11"/>
        <v>78459.451519859998</v>
      </c>
      <c r="G19" s="7">
        <f t="shared" si="11"/>
        <v>74955.243575039989</v>
      </c>
      <c r="H19" s="7">
        <f t="shared" si="11"/>
        <v>107134.19176253999</v>
      </c>
      <c r="I19" s="7">
        <f t="shared" si="11"/>
        <v>94347.248223680013</v>
      </c>
      <c r="J19" s="7">
        <f t="shared" si="11"/>
        <v>97584.715482</v>
      </c>
      <c r="K19" s="7">
        <f t="shared" si="11"/>
        <v>87444.671432280025</v>
      </c>
      <c r="L19" s="7">
        <f t="shared" si="11"/>
        <v>77807.970855380016</v>
      </c>
      <c r="M19" s="7">
        <f t="shared" si="11"/>
        <v>64631.782291520001</v>
      </c>
      <c r="N19" s="7">
        <f t="shared" si="11"/>
        <v>56269.392008750001</v>
      </c>
      <c r="O19" s="7">
        <f>O18*0.509</f>
        <v>786950.05247</v>
      </c>
      <c r="P19" s="7">
        <f t="shared" si="8"/>
        <v>65579.171039166671</v>
      </c>
      <c r="Q19" s="2"/>
      <c r="W19"/>
      <c r="X19"/>
      <c r="Y19"/>
      <c r="AQ19" s="2"/>
      <c r="AR19" s="2"/>
      <c r="AS19" s="2"/>
    </row>
    <row r="20" spans="1:45" ht="19.5" x14ac:dyDescent="0.25">
      <c r="A20" s="140"/>
      <c r="B20" s="159" t="s">
        <v>96</v>
      </c>
      <c r="C20" s="8" t="s">
        <v>26</v>
      </c>
      <c r="D20" s="9">
        <v>115521</v>
      </c>
      <c r="E20" s="9">
        <v>125315</v>
      </c>
      <c r="F20" s="9">
        <v>150055.30554</v>
      </c>
      <c r="G20" s="9">
        <v>124544</v>
      </c>
      <c r="H20" s="9">
        <v>223541</v>
      </c>
      <c r="I20" s="9">
        <v>168240</v>
      </c>
      <c r="J20" s="9">
        <v>184541</v>
      </c>
      <c r="K20" s="9">
        <v>165458</v>
      </c>
      <c r="L20" s="9">
        <v>168541</v>
      </c>
      <c r="M20" s="9">
        <v>135555</v>
      </c>
      <c r="N20" s="9">
        <v>135247</v>
      </c>
      <c r="O20" s="10">
        <v>1696558.3055400001</v>
      </c>
      <c r="P20" s="9">
        <f t="shared" si="8"/>
        <v>141379.85879500001</v>
      </c>
      <c r="Q20" s="2"/>
      <c r="W20"/>
      <c r="X20"/>
      <c r="Y20"/>
      <c r="AQ20" s="2"/>
      <c r="AR20" s="2"/>
      <c r="AS20" s="2"/>
    </row>
    <row r="21" spans="1:45" ht="19.5" x14ac:dyDescent="0.25">
      <c r="A21" s="140"/>
      <c r="B21" s="151"/>
      <c r="C21" s="1" t="s">
        <v>27</v>
      </c>
      <c r="D21" s="7">
        <f>D20*0.509</f>
        <v>58800.188999999998</v>
      </c>
      <c r="E21" s="7">
        <f t="shared" ref="E21:N21" si="12">E20*0.509</f>
        <v>63785.334999999999</v>
      </c>
      <c r="F21" s="7">
        <f t="shared" si="12"/>
        <v>76378.150519860006</v>
      </c>
      <c r="G21" s="7">
        <f t="shared" si="12"/>
        <v>63392.896000000001</v>
      </c>
      <c r="H21" s="7">
        <f t="shared" si="12"/>
        <v>113782.36900000001</v>
      </c>
      <c r="I21" s="7">
        <f t="shared" si="12"/>
        <v>85634.16</v>
      </c>
      <c r="J21" s="7">
        <f t="shared" si="12"/>
        <v>93931.369000000006</v>
      </c>
      <c r="K21" s="7">
        <f t="shared" si="12"/>
        <v>84218.122000000003</v>
      </c>
      <c r="L21" s="7">
        <f t="shared" si="12"/>
        <v>85787.369000000006</v>
      </c>
      <c r="M21" s="7">
        <f t="shared" si="12"/>
        <v>68997.494999999995</v>
      </c>
      <c r="N21" s="7">
        <f t="shared" si="12"/>
        <v>68840.722999999998</v>
      </c>
      <c r="O21" s="7">
        <f>O20*0.509</f>
        <v>863548.1775198601</v>
      </c>
      <c r="P21" s="7">
        <f t="shared" si="8"/>
        <v>71962.348126655008</v>
      </c>
      <c r="Q21" s="2"/>
      <c r="W21"/>
      <c r="X21"/>
      <c r="Y21"/>
      <c r="AQ21" s="2"/>
      <c r="AR21" s="2"/>
      <c r="AS21" s="2"/>
    </row>
    <row r="22" spans="1:45" ht="19.5" x14ac:dyDescent="0.25">
      <c r="A22" s="140"/>
      <c r="B22" s="1"/>
      <c r="C22" s="1" t="s">
        <v>28</v>
      </c>
      <c r="D22" s="11">
        <f>IF(D20&gt;0,(D20-D18)/D20,0)</f>
        <v>-0.26003604877035352</v>
      </c>
      <c r="E22" s="11">
        <f t="shared" ref="E22:O22" si="13">IF(E20&gt;0,(E20-E18)/E20,0)</f>
        <v>0.19122588844112831</v>
      </c>
      <c r="F22" s="11">
        <f t="shared" si="13"/>
        <v>-2.7249952844286482E-2</v>
      </c>
      <c r="G22" s="11">
        <f t="shared" si="13"/>
        <v>-0.18239184994861241</v>
      </c>
      <c r="H22" s="11">
        <f t="shared" si="13"/>
        <v>5.8428887497148245E-2</v>
      </c>
      <c r="I22" s="11">
        <f t="shared" si="13"/>
        <v>-0.10174780979553041</v>
      </c>
      <c r="J22" s="11">
        <f t="shared" si="13"/>
        <v>-3.8893785120921599E-2</v>
      </c>
      <c r="K22" s="11">
        <f t="shared" si="13"/>
        <v>-3.8311818830156497E-2</v>
      </c>
      <c r="L22" s="11">
        <f t="shared" si="13"/>
        <v>9.3013671332197928E-2</v>
      </c>
      <c r="M22" s="11">
        <f t="shared" si="13"/>
        <v>6.3273495776622016E-2</v>
      </c>
      <c r="N22" s="11">
        <f t="shared" si="13"/>
        <v>0.18261474376511125</v>
      </c>
      <c r="O22" s="11">
        <f t="shared" si="13"/>
        <v>8.8701623191253146E-2</v>
      </c>
      <c r="P22" s="11">
        <f>IF(P20&gt;0,(P20-P18)/P20,0)</f>
        <v>8.8701623191253146E-2</v>
      </c>
      <c r="Q22" s="2"/>
      <c r="W22"/>
      <c r="X22"/>
      <c r="Y22"/>
      <c r="AQ22" s="2"/>
      <c r="AR22" s="2"/>
      <c r="AS22" s="2"/>
    </row>
    <row r="23" spans="1:45" ht="19.5" x14ac:dyDescent="0.25">
      <c r="A23" s="140" t="s">
        <v>31</v>
      </c>
      <c r="B23" s="158" t="s">
        <v>95</v>
      </c>
      <c r="C23" s="4" t="s">
        <v>26</v>
      </c>
      <c r="D23" s="5">
        <v>145560.62439000001</v>
      </c>
      <c r="E23" s="5">
        <v>101351.52779000001</v>
      </c>
      <c r="F23" s="5">
        <v>154144.30554</v>
      </c>
      <c r="G23" s="5">
        <v>147259.81055999998</v>
      </c>
      <c r="H23" s="5">
        <v>210479.74805999998</v>
      </c>
      <c r="I23" s="5">
        <v>185358.05152000004</v>
      </c>
      <c r="J23" s="5">
        <v>191718.49799999999</v>
      </c>
      <c r="K23" s="5">
        <v>171796.99692000003</v>
      </c>
      <c r="L23" s="5">
        <v>152864.38282000003</v>
      </c>
      <c r="M23" s="5">
        <v>126977.96128</v>
      </c>
      <c r="N23" s="5">
        <v>110548.90375</v>
      </c>
      <c r="O23" s="6">
        <v>1546070.83</v>
      </c>
      <c r="P23" s="5">
        <f>O23/12</f>
        <v>128839.23583333334</v>
      </c>
      <c r="Q23" s="2"/>
      <c r="W23"/>
      <c r="X23"/>
      <c r="Y23"/>
      <c r="AQ23" s="2"/>
      <c r="AR23" s="2"/>
      <c r="AS23" s="2"/>
    </row>
    <row r="24" spans="1:45" ht="19.5" x14ac:dyDescent="0.25">
      <c r="A24" s="140"/>
      <c r="B24" s="150"/>
      <c r="C24" s="1" t="s">
        <v>27</v>
      </c>
      <c r="D24" s="7">
        <f>D23*0.509</f>
        <v>74090.357814510004</v>
      </c>
      <c r="E24" s="7">
        <f t="shared" ref="E24:N24" si="14">E23*0.509</f>
        <v>51587.927645110001</v>
      </c>
      <c r="F24" s="7">
        <f t="shared" si="14"/>
        <v>78459.451519859998</v>
      </c>
      <c r="G24" s="7">
        <f t="shared" si="14"/>
        <v>74955.243575039989</v>
      </c>
      <c r="H24" s="7">
        <f t="shared" si="14"/>
        <v>107134.19176253999</v>
      </c>
      <c r="I24" s="7">
        <f t="shared" si="14"/>
        <v>94347.248223680013</v>
      </c>
      <c r="J24" s="7">
        <f t="shared" si="14"/>
        <v>97584.715482</v>
      </c>
      <c r="K24" s="7">
        <f t="shared" si="14"/>
        <v>87444.671432280025</v>
      </c>
      <c r="L24" s="7">
        <f t="shared" si="14"/>
        <v>77807.970855380016</v>
      </c>
      <c r="M24" s="7">
        <f t="shared" si="14"/>
        <v>64631.782291520001</v>
      </c>
      <c r="N24" s="7">
        <f t="shared" si="14"/>
        <v>56269.392008750001</v>
      </c>
      <c r="O24" s="7">
        <f>O23*0.509</f>
        <v>786950.05247</v>
      </c>
      <c r="P24" s="7">
        <f t="shared" ref="P24:P31" si="15">O24/12</f>
        <v>65579.171039166671</v>
      </c>
      <c r="Q24" s="2"/>
      <c r="W24"/>
      <c r="X24"/>
      <c r="Y24"/>
      <c r="AQ24" s="2"/>
      <c r="AR24" s="2"/>
      <c r="AS24" s="2"/>
    </row>
    <row r="25" spans="1:45" ht="19.5" x14ac:dyDescent="0.25">
      <c r="A25" s="140"/>
      <c r="B25" s="159" t="s">
        <v>96</v>
      </c>
      <c r="C25" s="8" t="s">
        <v>26</v>
      </c>
      <c r="D25" s="9">
        <v>115521</v>
      </c>
      <c r="E25" s="9">
        <v>125315</v>
      </c>
      <c r="F25" s="9">
        <v>150055.30554</v>
      </c>
      <c r="G25" s="9">
        <v>124544</v>
      </c>
      <c r="H25" s="9">
        <v>223541</v>
      </c>
      <c r="I25" s="9">
        <v>168240</v>
      </c>
      <c r="J25" s="9">
        <v>184541</v>
      </c>
      <c r="K25" s="9">
        <v>165458</v>
      </c>
      <c r="L25" s="9">
        <v>168541</v>
      </c>
      <c r="M25" s="9">
        <v>135555</v>
      </c>
      <c r="N25" s="9">
        <v>135247</v>
      </c>
      <c r="O25" s="10">
        <v>1696558.3055400001</v>
      </c>
      <c r="P25" s="9">
        <f t="shared" si="15"/>
        <v>141379.85879500001</v>
      </c>
      <c r="Q25" s="2"/>
      <c r="W25"/>
      <c r="X25"/>
      <c r="Y25"/>
      <c r="AQ25" s="2"/>
      <c r="AR25" s="2"/>
      <c r="AS25" s="2"/>
    </row>
    <row r="26" spans="1:45" ht="19.5" x14ac:dyDescent="0.25">
      <c r="A26" s="140"/>
      <c r="B26" s="151"/>
      <c r="C26" s="1" t="s">
        <v>27</v>
      </c>
      <c r="D26" s="7">
        <f>D25*0.509</f>
        <v>58800.188999999998</v>
      </c>
      <c r="E26" s="7">
        <f t="shared" ref="E26:N26" si="16">E25*0.509</f>
        <v>63785.334999999999</v>
      </c>
      <c r="F26" s="7">
        <f t="shared" si="16"/>
        <v>76378.150519860006</v>
      </c>
      <c r="G26" s="7">
        <f t="shared" si="16"/>
        <v>63392.896000000001</v>
      </c>
      <c r="H26" s="7">
        <f t="shared" si="16"/>
        <v>113782.36900000001</v>
      </c>
      <c r="I26" s="7">
        <f t="shared" si="16"/>
        <v>85634.16</v>
      </c>
      <c r="J26" s="7">
        <f t="shared" si="16"/>
        <v>93931.369000000006</v>
      </c>
      <c r="K26" s="7">
        <f t="shared" si="16"/>
        <v>84218.122000000003</v>
      </c>
      <c r="L26" s="7">
        <f t="shared" si="16"/>
        <v>85787.369000000006</v>
      </c>
      <c r="M26" s="7">
        <f t="shared" si="16"/>
        <v>68997.494999999995</v>
      </c>
      <c r="N26" s="7">
        <f t="shared" si="16"/>
        <v>68840.722999999998</v>
      </c>
      <c r="O26" s="7">
        <f>O25*0.509</f>
        <v>863548.1775198601</v>
      </c>
      <c r="P26" s="7">
        <f t="shared" si="15"/>
        <v>71962.348126655008</v>
      </c>
      <c r="Q26" s="2"/>
      <c r="W26"/>
      <c r="X26"/>
      <c r="Y26"/>
      <c r="AQ26" s="2"/>
      <c r="AR26" s="2"/>
      <c r="AS26" s="2"/>
    </row>
    <row r="27" spans="1:45" ht="19.5" x14ac:dyDescent="0.25">
      <c r="A27" s="140"/>
      <c r="B27" s="1"/>
      <c r="C27" s="1" t="s">
        <v>28</v>
      </c>
      <c r="D27" s="11">
        <f>IF(D25&gt;0,(D25-D23)/D25,0)</f>
        <v>-0.26003604877035352</v>
      </c>
      <c r="E27" s="11">
        <f t="shared" ref="E27:N27" si="17">IF(E25&gt;0,(E25-E23)/E25,0)</f>
        <v>0.19122588844112831</v>
      </c>
      <c r="F27" s="11">
        <f t="shared" si="17"/>
        <v>-2.7249952844286482E-2</v>
      </c>
      <c r="G27" s="11">
        <f t="shared" si="17"/>
        <v>-0.18239184994861241</v>
      </c>
      <c r="H27" s="11">
        <f t="shared" si="17"/>
        <v>5.8428887497148245E-2</v>
      </c>
      <c r="I27" s="11">
        <f t="shared" si="17"/>
        <v>-0.10174780979553041</v>
      </c>
      <c r="J27" s="11">
        <f t="shared" si="17"/>
        <v>-3.8893785120921599E-2</v>
      </c>
      <c r="K27" s="11">
        <f t="shared" si="17"/>
        <v>-3.8311818830156497E-2</v>
      </c>
      <c r="L27" s="11">
        <f t="shared" si="17"/>
        <v>9.3013671332197928E-2</v>
      </c>
      <c r="M27" s="11">
        <f t="shared" si="17"/>
        <v>6.3273495776622016E-2</v>
      </c>
      <c r="N27" s="11">
        <f t="shared" si="17"/>
        <v>0.18261474376511125</v>
      </c>
      <c r="O27" s="11">
        <f>IF(O25&gt;0,(O25-O23)/O25,0)</f>
        <v>8.8701623191253146E-2</v>
      </c>
      <c r="P27" s="11">
        <f>IF(P25&gt;0,(P25-P23)/P25,0)</f>
        <v>8.8701623191253146E-2</v>
      </c>
      <c r="Q27" s="2"/>
      <c r="W27"/>
      <c r="X27"/>
      <c r="Y27"/>
      <c r="AQ27" s="2"/>
      <c r="AR27" s="2"/>
      <c r="AS27" s="2"/>
    </row>
    <row r="28" spans="1:45" ht="19.5" x14ac:dyDescent="0.25">
      <c r="A28" s="140" t="s">
        <v>32</v>
      </c>
      <c r="B28" s="158" t="s">
        <v>95</v>
      </c>
      <c r="C28" s="4" t="s">
        <v>26</v>
      </c>
      <c r="D28" s="5">
        <v>145560.62439000001</v>
      </c>
      <c r="E28" s="5">
        <v>101351.52779000001</v>
      </c>
      <c r="F28" s="5">
        <v>154144.30554</v>
      </c>
      <c r="G28" s="5">
        <v>147259.81055999998</v>
      </c>
      <c r="H28" s="5">
        <v>210479.74805999998</v>
      </c>
      <c r="I28" s="5">
        <v>185358.05152000004</v>
      </c>
      <c r="J28" s="5">
        <v>191718.49799999999</v>
      </c>
      <c r="K28" s="5">
        <v>171796.99692000003</v>
      </c>
      <c r="L28" s="5">
        <v>152864.38282000003</v>
      </c>
      <c r="M28" s="5">
        <v>126977.96128</v>
      </c>
      <c r="N28" s="5">
        <v>110548.90375</v>
      </c>
      <c r="O28" s="6">
        <v>1546070.83</v>
      </c>
      <c r="P28" s="5">
        <f t="shared" si="15"/>
        <v>128839.23583333334</v>
      </c>
      <c r="Q28" s="2"/>
      <c r="W28"/>
      <c r="X28"/>
      <c r="Y28"/>
      <c r="AQ28" s="2"/>
      <c r="AR28" s="2"/>
      <c r="AS28" s="2"/>
    </row>
    <row r="29" spans="1:45" ht="19.5" x14ac:dyDescent="0.25">
      <c r="A29" s="140"/>
      <c r="B29" s="150"/>
      <c r="C29" s="1" t="s">
        <v>27</v>
      </c>
      <c r="D29" s="7">
        <f>D28*0.509</f>
        <v>74090.357814510004</v>
      </c>
      <c r="E29" s="7">
        <f t="shared" ref="E29:N29" si="18">E28*0.509</f>
        <v>51587.927645110001</v>
      </c>
      <c r="F29" s="7">
        <f t="shared" si="18"/>
        <v>78459.451519859998</v>
      </c>
      <c r="G29" s="7">
        <f t="shared" si="18"/>
        <v>74955.243575039989</v>
      </c>
      <c r="H29" s="7">
        <f t="shared" si="18"/>
        <v>107134.19176253999</v>
      </c>
      <c r="I29" s="7">
        <f t="shared" si="18"/>
        <v>94347.248223680013</v>
      </c>
      <c r="J29" s="7">
        <f t="shared" si="18"/>
        <v>97584.715482</v>
      </c>
      <c r="K29" s="7">
        <f t="shared" si="18"/>
        <v>87444.671432280025</v>
      </c>
      <c r="L29" s="7">
        <f t="shared" si="18"/>
        <v>77807.970855380016</v>
      </c>
      <c r="M29" s="7">
        <f t="shared" si="18"/>
        <v>64631.782291520001</v>
      </c>
      <c r="N29" s="7">
        <f t="shared" si="18"/>
        <v>56269.392008750001</v>
      </c>
      <c r="O29" s="7">
        <f>O28*0.509</f>
        <v>786950.05247</v>
      </c>
      <c r="P29" s="7">
        <f t="shared" si="15"/>
        <v>65579.171039166671</v>
      </c>
      <c r="Q29" s="2"/>
      <c r="W29"/>
      <c r="X29"/>
      <c r="Y29"/>
      <c r="AQ29" s="2"/>
      <c r="AR29" s="2"/>
      <c r="AS29" s="2"/>
    </row>
    <row r="30" spans="1:45" ht="19.5" x14ac:dyDescent="0.25">
      <c r="A30" s="140"/>
      <c r="B30" s="159" t="s">
        <v>96</v>
      </c>
      <c r="C30" s="8" t="s">
        <v>26</v>
      </c>
      <c r="D30" s="9">
        <v>115521</v>
      </c>
      <c r="E30" s="9">
        <v>125315</v>
      </c>
      <c r="F30" s="9">
        <v>150055.30554</v>
      </c>
      <c r="G30" s="9">
        <v>124544</v>
      </c>
      <c r="H30" s="9">
        <v>223541</v>
      </c>
      <c r="I30" s="9">
        <v>168240</v>
      </c>
      <c r="J30" s="9">
        <v>184541</v>
      </c>
      <c r="K30" s="9">
        <v>165458</v>
      </c>
      <c r="L30" s="9">
        <v>168541</v>
      </c>
      <c r="M30" s="9">
        <v>135555</v>
      </c>
      <c r="N30" s="9">
        <v>135247</v>
      </c>
      <c r="O30" s="10">
        <v>1696558.3055400001</v>
      </c>
      <c r="P30" s="9">
        <f t="shared" si="15"/>
        <v>141379.85879500001</v>
      </c>
      <c r="Q30" s="2"/>
      <c r="W30"/>
      <c r="X30"/>
      <c r="Y30"/>
      <c r="AQ30" s="2"/>
      <c r="AR30" s="2"/>
      <c r="AS30" s="2"/>
    </row>
    <row r="31" spans="1:45" ht="19.5" x14ac:dyDescent="0.25">
      <c r="A31" s="140"/>
      <c r="B31" s="151"/>
      <c r="C31" s="1" t="s">
        <v>27</v>
      </c>
      <c r="D31" s="7">
        <f>D30*0.509</f>
        <v>58800.188999999998</v>
      </c>
      <c r="E31" s="7">
        <f t="shared" ref="E31:N31" si="19">E30*0.509</f>
        <v>63785.334999999999</v>
      </c>
      <c r="F31" s="7">
        <f t="shared" si="19"/>
        <v>76378.150519860006</v>
      </c>
      <c r="G31" s="7">
        <f t="shared" si="19"/>
        <v>63392.896000000001</v>
      </c>
      <c r="H31" s="7">
        <f t="shared" si="19"/>
        <v>113782.36900000001</v>
      </c>
      <c r="I31" s="7">
        <f t="shared" si="19"/>
        <v>85634.16</v>
      </c>
      <c r="J31" s="7">
        <f t="shared" si="19"/>
        <v>93931.369000000006</v>
      </c>
      <c r="K31" s="7">
        <f t="shared" si="19"/>
        <v>84218.122000000003</v>
      </c>
      <c r="L31" s="7">
        <f t="shared" si="19"/>
        <v>85787.369000000006</v>
      </c>
      <c r="M31" s="7">
        <f t="shared" si="19"/>
        <v>68997.494999999995</v>
      </c>
      <c r="N31" s="7">
        <f t="shared" si="19"/>
        <v>68840.722999999998</v>
      </c>
      <c r="O31" s="7">
        <f>O30*0.509</f>
        <v>863548.1775198601</v>
      </c>
      <c r="P31" s="7">
        <f t="shared" si="15"/>
        <v>71962.348126655008</v>
      </c>
      <c r="Q31" s="2"/>
      <c r="W31"/>
      <c r="X31"/>
      <c r="Y31"/>
      <c r="AQ31" s="2"/>
      <c r="AR31" s="2"/>
      <c r="AS31" s="2"/>
    </row>
    <row r="32" spans="1:45" ht="19.5" x14ac:dyDescent="0.25">
      <c r="A32" s="140"/>
      <c r="B32" s="1"/>
      <c r="C32" s="1" t="s">
        <v>28</v>
      </c>
      <c r="D32" s="11">
        <f>IF(D30&gt;0,(D30-D28)/D30,0)</f>
        <v>-0.26003604877035352</v>
      </c>
      <c r="E32" s="11">
        <f t="shared" ref="E32:O32" si="20">IF(E30&gt;0,(E30-E28)/E30,0)</f>
        <v>0.19122588844112831</v>
      </c>
      <c r="F32" s="11">
        <f t="shared" si="20"/>
        <v>-2.7249952844286482E-2</v>
      </c>
      <c r="G32" s="11">
        <f t="shared" si="20"/>
        <v>-0.18239184994861241</v>
      </c>
      <c r="H32" s="11">
        <f t="shared" si="20"/>
        <v>5.8428887497148245E-2</v>
      </c>
      <c r="I32" s="11">
        <f t="shared" si="20"/>
        <v>-0.10174780979553041</v>
      </c>
      <c r="J32" s="11">
        <f t="shared" si="20"/>
        <v>-3.8893785120921599E-2</v>
      </c>
      <c r="K32" s="11">
        <f t="shared" si="20"/>
        <v>-3.8311818830156497E-2</v>
      </c>
      <c r="L32" s="11">
        <f t="shared" si="20"/>
        <v>9.3013671332197928E-2</v>
      </c>
      <c r="M32" s="11">
        <f t="shared" si="20"/>
        <v>6.3273495776622016E-2</v>
      </c>
      <c r="N32" s="11">
        <f t="shared" si="20"/>
        <v>0.18261474376511125</v>
      </c>
      <c r="O32" s="11">
        <f t="shared" si="20"/>
        <v>8.8701623191253146E-2</v>
      </c>
      <c r="P32" s="11">
        <f>IF(P30&gt;0,(P30-P28)/P30,0)</f>
        <v>8.8701623191253146E-2</v>
      </c>
      <c r="Q32" s="2"/>
      <c r="W32"/>
      <c r="X32"/>
      <c r="Y32"/>
      <c r="AQ32" s="2"/>
      <c r="AR32" s="2"/>
      <c r="AS32" s="2"/>
    </row>
    <row r="33" spans="1:45" ht="19.5" x14ac:dyDescent="0.25">
      <c r="A33" s="140" t="s">
        <v>33</v>
      </c>
      <c r="B33" s="158" t="s">
        <v>95</v>
      </c>
      <c r="C33" s="4" t="s">
        <v>26</v>
      </c>
      <c r="D33" s="5">
        <v>145560.62439000001</v>
      </c>
      <c r="E33" s="5">
        <v>101351.52779000001</v>
      </c>
      <c r="F33" s="5">
        <v>154144.30554</v>
      </c>
      <c r="G33" s="5">
        <v>147259.81055999998</v>
      </c>
      <c r="H33" s="5">
        <v>210479.74805999998</v>
      </c>
      <c r="I33" s="5">
        <v>185358.05152000004</v>
      </c>
      <c r="J33" s="5">
        <v>191718.49799999999</v>
      </c>
      <c r="K33" s="5">
        <v>171796.99692000003</v>
      </c>
      <c r="L33" s="5">
        <v>152864.38282000003</v>
      </c>
      <c r="M33" s="5">
        <v>126977.96128</v>
      </c>
      <c r="N33" s="5">
        <v>110548.90375</v>
      </c>
      <c r="O33" s="6">
        <v>1546070.83</v>
      </c>
      <c r="P33" s="5">
        <f>O33/12</f>
        <v>128839.23583333334</v>
      </c>
      <c r="Q33" s="2"/>
      <c r="W33"/>
      <c r="X33"/>
      <c r="Y33"/>
      <c r="AQ33" s="2"/>
      <c r="AR33" s="2"/>
      <c r="AS33" s="2"/>
    </row>
    <row r="34" spans="1:45" ht="19.5" x14ac:dyDescent="0.25">
      <c r="A34" s="140"/>
      <c r="B34" s="150"/>
      <c r="C34" s="1" t="s">
        <v>27</v>
      </c>
      <c r="D34" s="7">
        <f>D33*0.509</f>
        <v>74090.357814510004</v>
      </c>
      <c r="E34" s="7">
        <f t="shared" ref="E34:N34" si="21">E33*0.509</f>
        <v>51587.927645110001</v>
      </c>
      <c r="F34" s="7">
        <f t="shared" si="21"/>
        <v>78459.451519859998</v>
      </c>
      <c r="G34" s="7">
        <f t="shared" si="21"/>
        <v>74955.243575039989</v>
      </c>
      <c r="H34" s="7">
        <f t="shared" si="21"/>
        <v>107134.19176253999</v>
      </c>
      <c r="I34" s="7">
        <f t="shared" si="21"/>
        <v>94347.248223680013</v>
      </c>
      <c r="J34" s="7">
        <f t="shared" si="21"/>
        <v>97584.715482</v>
      </c>
      <c r="K34" s="7">
        <f t="shared" si="21"/>
        <v>87444.671432280025</v>
      </c>
      <c r="L34" s="7">
        <f t="shared" si="21"/>
        <v>77807.970855380016</v>
      </c>
      <c r="M34" s="7">
        <f t="shared" si="21"/>
        <v>64631.782291520001</v>
      </c>
      <c r="N34" s="7">
        <f t="shared" si="21"/>
        <v>56269.392008750001</v>
      </c>
      <c r="O34" s="7">
        <f>O33*0.509</f>
        <v>786950.05247</v>
      </c>
      <c r="P34" s="7">
        <f t="shared" ref="P34:P51" si="22">O34/12</f>
        <v>65579.171039166671</v>
      </c>
      <c r="Q34" s="2"/>
      <c r="W34"/>
      <c r="X34"/>
      <c r="Y34"/>
      <c r="AQ34" s="2"/>
      <c r="AR34" s="2"/>
      <c r="AS34" s="2"/>
    </row>
    <row r="35" spans="1:45" ht="19.5" x14ac:dyDescent="0.25">
      <c r="A35" s="140"/>
      <c r="B35" s="159" t="s">
        <v>96</v>
      </c>
      <c r="C35" s="8" t="s">
        <v>26</v>
      </c>
      <c r="D35" s="9">
        <v>115521</v>
      </c>
      <c r="E35" s="9">
        <v>125315</v>
      </c>
      <c r="F35" s="9">
        <v>150055.30554</v>
      </c>
      <c r="G35" s="9">
        <v>124544</v>
      </c>
      <c r="H35" s="9">
        <v>223541</v>
      </c>
      <c r="I35" s="9">
        <v>168240</v>
      </c>
      <c r="J35" s="9">
        <v>184541</v>
      </c>
      <c r="K35" s="9">
        <v>165458</v>
      </c>
      <c r="L35" s="9">
        <v>168541</v>
      </c>
      <c r="M35" s="9">
        <v>135555</v>
      </c>
      <c r="N35" s="9">
        <v>135247</v>
      </c>
      <c r="O35" s="10">
        <v>1696558.3055400001</v>
      </c>
      <c r="P35" s="9">
        <f t="shared" si="22"/>
        <v>141379.85879500001</v>
      </c>
      <c r="Q35" s="2"/>
      <c r="W35"/>
      <c r="X35"/>
      <c r="Y35"/>
      <c r="AQ35" s="2"/>
      <c r="AR35" s="2"/>
      <c r="AS35" s="2"/>
    </row>
    <row r="36" spans="1:45" ht="19.5" x14ac:dyDescent="0.25">
      <c r="A36" s="140"/>
      <c r="B36" s="151"/>
      <c r="C36" s="1" t="s">
        <v>27</v>
      </c>
      <c r="D36" s="7">
        <f>D35*0.509</f>
        <v>58800.188999999998</v>
      </c>
      <c r="E36" s="7">
        <f t="shared" ref="E36:N36" si="23">E35*0.509</f>
        <v>63785.334999999999</v>
      </c>
      <c r="F36" s="7">
        <f t="shared" si="23"/>
        <v>76378.150519860006</v>
      </c>
      <c r="G36" s="7">
        <f t="shared" si="23"/>
        <v>63392.896000000001</v>
      </c>
      <c r="H36" s="7">
        <f t="shared" si="23"/>
        <v>113782.36900000001</v>
      </c>
      <c r="I36" s="7">
        <f t="shared" si="23"/>
        <v>85634.16</v>
      </c>
      <c r="J36" s="7">
        <f t="shared" si="23"/>
        <v>93931.369000000006</v>
      </c>
      <c r="K36" s="7">
        <f t="shared" si="23"/>
        <v>84218.122000000003</v>
      </c>
      <c r="L36" s="7">
        <f t="shared" si="23"/>
        <v>85787.369000000006</v>
      </c>
      <c r="M36" s="7">
        <f t="shared" si="23"/>
        <v>68997.494999999995</v>
      </c>
      <c r="N36" s="7">
        <f t="shared" si="23"/>
        <v>68840.722999999998</v>
      </c>
      <c r="O36" s="7">
        <f>O35*0.509</f>
        <v>863548.1775198601</v>
      </c>
      <c r="P36" s="7">
        <f t="shared" si="22"/>
        <v>71962.348126655008</v>
      </c>
      <c r="Q36" s="2"/>
      <c r="W36"/>
      <c r="X36"/>
      <c r="Y36"/>
      <c r="AQ36" s="2"/>
      <c r="AR36" s="2"/>
      <c r="AS36" s="2"/>
    </row>
    <row r="37" spans="1:45" ht="19.5" x14ac:dyDescent="0.25">
      <c r="A37" s="140"/>
      <c r="B37" s="1"/>
      <c r="C37" s="1" t="s">
        <v>28</v>
      </c>
      <c r="D37" s="11">
        <f>IF(D35&gt;0,(D35-D33)/D35,0)</f>
        <v>-0.26003604877035352</v>
      </c>
      <c r="E37" s="11">
        <f t="shared" ref="E37:N37" si="24">IF(E35&gt;0,(E35-E33)/E35,0)</f>
        <v>0.19122588844112831</v>
      </c>
      <c r="F37" s="11">
        <f t="shared" si="24"/>
        <v>-2.7249952844286482E-2</v>
      </c>
      <c r="G37" s="11">
        <f t="shared" si="24"/>
        <v>-0.18239184994861241</v>
      </c>
      <c r="H37" s="11">
        <f t="shared" si="24"/>
        <v>5.8428887497148245E-2</v>
      </c>
      <c r="I37" s="11">
        <f t="shared" si="24"/>
        <v>-0.10174780979553041</v>
      </c>
      <c r="J37" s="11">
        <f t="shared" si="24"/>
        <v>-3.8893785120921599E-2</v>
      </c>
      <c r="K37" s="11">
        <f t="shared" si="24"/>
        <v>-3.8311818830156497E-2</v>
      </c>
      <c r="L37" s="11">
        <f t="shared" si="24"/>
        <v>9.3013671332197928E-2</v>
      </c>
      <c r="M37" s="11">
        <f t="shared" si="24"/>
        <v>6.3273495776622016E-2</v>
      </c>
      <c r="N37" s="11">
        <f t="shared" si="24"/>
        <v>0.18261474376511125</v>
      </c>
      <c r="O37" s="11">
        <f>IF(O35&gt;0,(O35-O33)/O35,0)</f>
        <v>8.8701623191253146E-2</v>
      </c>
      <c r="P37" s="11">
        <f>IF(P35&gt;0,(P35-P33)/P35,0)</f>
        <v>8.8701623191253146E-2</v>
      </c>
      <c r="Q37" s="2"/>
      <c r="W37"/>
      <c r="X37"/>
      <c r="Y37"/>
      <c r="AQ37" s="2"/>
      <c r="AR37" s="2"/>
      <c r="AS37" s="2"/>
    </row>
    <row r="38" spans="1:45" ht="19.5" x14ac:dyDescent="0.25">
      <c r="A38" s="140" t="s">
        <v>34</v>
      </c>
      <c r="B38" s="158" t="s">
        <v>95</v>
      </c>
      <c r="C38" s="4" t="s">
        <v>26</v>
      </c>
      <c r="D38" s="5">
        <v>145560.62439000001</v>
      </c>
      <c r="E38" s="5">
        <v>101351.52779000001</v>
      </c>
      <c r="F38" s="5">
        <v>154144.30554</v>
      </c>
      <c r="G38" s="5">
        <v>147259.81055999998</v>
      </c>
      <c r="H38" s="5">
        <v>210479.74805999998</v>
      </c>
      <c r="I38" s="5">
        <v>185358.05152000004</v>
      </c>
      <c r="J38" s="5">
        <v>191718.49799999999</v>
      </c>
      <c r="K38" s="5">
        <v>171796.99692000003</v>
      </c>
      <c r="L38" s="5">
        <v>152864.38282000003</v>
      </c>
      <c r="M38" s="5">
        <v>126977.96128</v>
      </c>
      <c r="N38" s="5">
        <v>110548.90375</v>
      </c>
      <c r="O38" s="6">
        <v>1546070.83</v>
      </c>
      <c r="P38" s="5">
        <f t="shared" si="22"/>
        <v>128839.23583333334</v>
      </c>
      <c r="Q38" s="2"/>
      <c r="W38"/>
      <c r="X38"/>
      <c r="Y38"/>
      <c r="AQ38" s="2"/>
      <c r="AR38" s="2"/>
      <c r="AS38" s="2"/>
    </row>
    <row r="39" spans="1:45" ht="19.5" x14ac:dyDescent="0.25">
      <c r="A39" s="140"/>
      <c r="B39" s="150"/>
      <c r="C39" s="1" t="s">
        <v>27</v>
      </c>
      <c r="D39" s="7">
        <f>D38*0.509</f>
        <v>74090.357814510004</v>
      </c>
      <c r="E39" s="7">
        <f t="shared" ref="E39:N39" si="25">E38*0.509</f>
        <v>51587.927645110001</v>
      </c>
      <c r="F39" s="7">
        <f t="shared" si="25"/>
        <v>78459.451519859998</v>
      </c>
      <c r="G39" s="7">
        <f t="shared" si="25"/>
        <v>74955.243575039989</v>
      </c>
      <c r="H39" s="7">
        <f t="shared" si="25"/>
        <v>107134.19176253999</v>
      </c>
      <c r="I39" s="7">
        <f t="shared" si="25"/>
        <v>94347.248223680013</v>
      </c>
      <c r="J39" s="7">
        <f t="shared" si="25"/>
        <v>97584.715482</v>
      </c>
      <c r="K39" s="7">
        <f t="shared" si="25"/>
        <v>87444.671432280025</v>
      </c>
      <c r="L39" s="7">
        <f t="shared" si="25"/>
        <v>77807.970855380016</v>
      </c>
      <c r="M39" s="7">
        <f t="shared" si="25"/>
        <v>64631.782291520001</v>
      </c>
      <c r="N39" s="7">
        <f t="shared" si="25"/>
        <v>56269.392008750001</v>
      </c>
      <c r="O39" s="7">
        <f>O38*0.509</f>
        <v>786950.05247</v>
      </c>
      <c r="P39" s="7">
        <f t="shared" si="22"/>
        <v>65579.171039166671</v>
      </c>
      <c r="Q39" s="2"/>
      <c r="W39"/>
      <c r="X39"/>
      <c r="Y39"/>
      <c r="AQ39" s="2"/>
      <c r="AR39" s="2"/>
      <c r="AS39" s="2"/>
    </row>
    <row r="40" spans="1:45" ht="19.5" x14ac:dyDescent="0.25">
      <c r="A40" s="140"/>
      <c r="B40" s="159" t="s">
        <v>96</v>
      </c>
      <c r="C40" s="8" t="s">
        <v>26</v>
      </c>
      <c r="D40" s="9">
        <v>115521</v>
      </c>
      <c r="E40" s="9">
        <v>125315</v>
      </c>
      <c r="F40" s="9">
        <v>150055.30554</v>
      </c>
      <c r="G40" s="9">
        <v>124544</v>
      </c>
      <c r="H40" s="9">
        <v>223541</v>
      </c>
      <c r="I40" s="9">
        <v>168240</v>
      </c>
      <c r="J40" s="9">
        <v>184541</v>
      </c>
      <c r="K40" s="9">
        <v>165458</v>
      </c>
      <c r="L40" s="9">
        <v>168541</v>
      </c>
      <c r="M40" s="9">
        <v>135555</v>
      </c>
      <c r="N40" s="9">
        <v>135247</v>
      </c>
      <c r="O40" s="10">
        <v>1696558.3055400001</v>
      </c>
      <c r="P40" s="9">
        <f t="shared" si="22"/>
        <v>141379.85879500001</v>
      </c>
      <c r="Q40" s="2"/>
      <c r="W40"/>
      <c r="X40"/>
      <c r="Y40"/>
      <c r="AQ40" s="2"/>
      <c r="AR40" s="2"/>
      <c r="AS40" s="2"/>
    </row>
    <row r="41" spans="1:45" ht="19.5" x14ac:dyDescent="0.25">
      <c r="A41" s="140"/>
      <c r="B41" s="151"/>
      <c r="C41" s="1" t="s">
        <v>27</v>
      </c>
      <c r="D41" s="7">
        <f>D40*0.509</f>
        <v>58800.188999999998</v>
      </c>
      <c r="E41" s="7">
        <f t="shared" ref="E41:N41" si="26">E40*0.509</f>
        <v>63785.334999999999</v>
      </c>
      <c r="F41" s="7">
        <f t="shared" si="26"/>
        <v>76378.150519860006</v>
      </c>
      <c r="G41" s="7">
        <f t="shared" si="26"/>
        <v>63392.896000000001</v>
      </c>
      <c r="H41" s="7">
        <f t="shared" si="26"/>
        <v>113782.36900000001</v>
      </c>
      <c r="I41" s="7">
        <f t="shared" si="26"/>
        <v>85634.16</v>
      </c>
      <c r="J41" s="7">
        <f t="shared" si="26"/>
        <v>93931.369000000006</v>
      </c>
      <c r="K41" s="7">
        <f t="shared" si="26"/>
        <v>84218.122000000003</v>
      </c>
      <c r="L41" s="7">
        <f t="shared" si="26"/>
        <v>85787.369000000006</v>
      </c>
      <c r="M41" s="7">
        <f t="shared" si="26"/>
        <v>68997.494999999995</v>
      </c>
      <c r="N41" s="7">
        <f t="shared" si="26"/>
        <v>68840.722999999998</v>
      </c>
      <c r="O41" s="7">
        <f>O40*0.509</f>
        <v>863548.1775198601</v>
      </c>
      <c r="P41" s="7">
        <f t="shared" si="22"/>
        <v>71962.348126655008</v>
      </c>
      <c r="Q41" s="2"/>
      <c r="W41"/>
      <c r="X41"/>
      <c r="Y41"/>
      <c r="AQ41" s="2"/>
      <c r="AR41" s="2"/>
      <c r="AS41" s="2"/>
    </row>
    <row r="42" spans="1:45" ht="19.5" x14ac:dyDescent="0.25">
      <c r="A42" s="140"/>
      <c r="B42" s="1"/>
      <c r="C42" s="1" t="s">
        <v>28</v>
      </c>
      <c r="D42" s="11">
        <f>IF(D40&gt;0,(D40-D38)/D40,0)</f>
        <v>-0.26003604877035352</v>
      </c>
      <c r="E42" s="11">
        <f t="shared" ref="E42:O42" si="27">IF(E40&gt;0,(E40-E38)/E40,0)</f>
        <v>0.19122588844112831</v>
      </c>
      <c r="F42" s="11">
        <f t="shared" si="27"/>
        <v>-2.7249952844286482E-2</v>
      </c>
      <c r="G42" s="11">
        <f t="shared" si="27"/>
        <v>-0.18239184994861241</v>
      </c>
      <c r="H42" s="11">
        <f t="shared" si="27"/>
        <v>5.8428887497148245E-2</v>
      </c>
      <c r="I42" s="11">
        <f t="shared" si="27"/>
        <v>-0.10174780979553041</v>
      </c>
      <c r="J42" s="11">
        <f t="shared" si="27"/>
        <v>-3.8893785120921599E-2</v>
      </c>
      <c r="K42" s="11">
        <f t="shared" si="27"/>
        <v>-3.8311818830156497E-2</v>
      </c>
      <c r="L42" s="11">
        <f t="shared" si="27"/>
        <v>9.3013671332197928E-2</v>
      </c>
      <c r="M42" s="11">
        <f t="shared" si="27"/>
        <v>6.3273495776622016E-2</v>
      </c>
      <c r="N42" s="11">
        <f t="shared" si="27"/>
        <v>0.18261474376511125</v>
      </c>
      <c r="O42" s="11">
        <f t="shared" si="27"/>
        <v>8.8701623191253146E-2</v>
      </c>
      <c r="P42" s="11">
        <f>IF(P40&gt;0,(P40-P38)/P40,0)</f>
        <v>8.8701623191253146E-2</v>
      </c>
      <c r="Q42" s="2"/>
      <c r="W42"/>
      <c r="X42"/>
      <c r="Y42"/>
      <c r="AQ42" s="2"/>
      <c r="AR42" s="2"/>
      <c r="AS42" s="2"/>
    </row>
    <row r="43" spans="1:45" ht="19.5" x14ac:dyDescent="0.25">
      <c r="A43" s="140" t="s">
        <v>35</v>
      </c>
      <c r="B43" s="158" t="s">
        <v>95</v>
      </c>
      <c r="C43" s="4" t="s">
        <v>26</v>
      </c>
      <c r="D43" s="5">
        <v>145560.62439000001</v>
      </c>
      <c r="E43" s="5">
        <v>101351.52779000001</v>
      </c>
      <c r="F43" s="5">
        <v>154144.30554</v>
      </c>
      <c r="G43" s="5">
        <v>147259.81055999998</v>
      </c>
      <c r="H43" s="5">
        <v>210479.74805999998</v>
      </c>
      <c r="I43" s="5">
        <v>185358.05152000004</v>
      </c>
      <c r="J43" s="5">
        <v>191718.49799999999</v>
      </c>
      <c r="K43" s="5">
        <v>171796.99692000003</v>
      </c>
      <c r="L43" s="5">
        <v>152864.38282000003</v>
      </c>
      <c r="M43" s="5">
        <v>126977.96128</v>
      </c>
      <c r="N43" s="5">
        <v>110548.90375</v>
      </c>
      <c r="O43" s="6">
        <v>1546070.83</v>
      </c>
      <c r="P43" s="5">
        <f t="shared" si="22"/>
        <v>128839.23583333334</v>
      </c>
      <c r="Q43" s="2"/>
      <c r="W43"/>
      <c r="X43"/>
      <c r="Y43"/>
      <c r="AQ43" s="2"/>
      <c r="AR43" s="2"/>
      <c r="AS43" s="2"/>
    </row>
    <row r="44" spans="1:45" ht="19.5" x14ac:dyDescent="0.25">
      <c r="A44" s="140"/>
      <c r="B44" s="150"/>
      <c r="C44" s="1" t="s">
        <v>27</v>
      </c>
      <c r="D44" s="7">
        <f>D43*0.509</f>
        <v>74090.357814510004</v>
      </c>
      <c r="E44" s="7">
        <f t="shared" ref="E44:N44" si="28">E43*0.509</f>
        <v>51587.927645110001</v>
      </c>
      <c r="F44" s="7">
        <f t="shared" si="28"/>
        <v>78459.451519859998</v>
      </c>
      <c r="G44" s="7">
        <f t="shared" si="28"/>
        <v>74955.243575039989</v>
      </c>
      <c r="H44" s="7">
        <f t="shared" si="28"/>
        <v>107134.19176253999</v>
      </c>
      <c r="I44" s="7">
        <f t="shared" si="28"/>
        <v>94347.248223680013</v>
      </c>
      <c r="J44" s="7">
        <f t="shared" si="28"/>
        <v>97584.715482</v>
      </c>
      <c r="K44" s="7">
        <f t="shared" si="28"/>
        <v>87444.671432280025</v>
      </c>
      <c r="L44" s="7">
        <f t="shared" si="28"/>
        <v>77807.970855380016</v>
      </c>
      <c r="M44" s="7">
        <f t="shared" si="28"/>
        <v>64631.782291520001</v>
      </c>
      <c r="N44" s="7">
        <f t="shared" si="28"/>
        <v>56269.392008750001</v>
      </c>
      <c r="O44" s="7">
        <f>O43*0.509</f>
        <v>786950.05247</v>
      </c>
      <c r="P44" s="7">
        <f t="shared" si="22"/>
        <v>65579.171039166671</v>
      </c>
      <c r="Q44" s="2"/>
      <c r="W44"/>
      <c r="X44"/>
      <c r="Y44"/>
      <c r="AQ44" s="2"/>
      <c r="AR44" s="2"/>
      <c r="AS44" s="2"/>
    </row>
    <row r="45" spans="1:45" ht="19.5" x14ac:dyDescent="0.25">
      <c r="A45" s="140"/>
      <c r="B45" s="159" t="s">
        <v>96</v>
      </c>
      <c r="C45" s="8" t="s">
        <v>26</v>
      </c>
      <c r="D45" s="9">
        <v>115521</v>
      </c>
      <c r="E45" s="9">
        <v>125315</v>
      </c>
      <c r="F45" s="9">
        <v>150055.30554</v>
      </c>
      <c r="G45" s="9">
        <v>124544</v>
      </c>
      <c r="H45" s="9">
        <v>223541</v>
      </c>
      <c r="I45" s="9">
        <v>168240</v>
      </c>
      <c r="J45" s="9">
        <v>184541</v>
      </c>
      <c r="K45" s="9">
        <v>165458</v>
      </c>
      <c r="L45" s="9">
        <v>168541</v>
      </c>
      <c r="M45" s="9">
        <v>135555</v>
      </c>
      <c r="N45" s="9">
        <v>135247</v>
      </c>
      <c r="O45" s="10">
        <v>1696558.3055400001</v>
      </c>
      <c r="P45" s="9">
        <f t="shared" si="22"/>
        <v>141379.85879500001</v>
      </c>
      <c r="Q45" s="2"/>
      <c r="W45"/>
      <c r="X45"/>
      <c r="Y45"/>
      <c r="AQ45" s="2"/>
      <c r="AR45" s="2"/>
      <c r="AS45" s="2"/>
    </row>
    <row r="46" spans="1:45" ht="19.5" x14ac:dyDescent="0.25">
      <c r="A46" s="140"/>
      <c r="B46" s="151"/>
      <c r="C46" s="1" t="s">
        <v>27</v>
      </c>
      <c r="D46" s="7">
        <f>D45*0.509</f>
        <v>58800.188999999998</v>
      </c>
      <c r="E46" s="7">
        <f t="shared" ref="E46:N46" si="29">E45*0.509</f>
        <v>63785.334999999999</v>
      </c>
      <c r="F46" s="7">
        <f t="shared" si="29"/>
        <v>76378.150519860006</v>
      </c>
      <c r="G46" s="7">
        <f t="shared" si="29"/>
        <v>63392.896000000001</v>
      </c>
      <c r="H46" s="7">
        <f t="shared" si="29"/>
        <v>113782.36900000001</v>
      </c>
      <c r="I46" s="7">
        <f t="shared" si="29"/>
        <v>85634.16</v>
      </c>
      <c r="J46" s="7">
        <f t="shared" si="29"/>
        <v>93931.369000000006</v>
      </c>
      <c r="K46" s="7">
        <f t="shared" si="29"/>
        <v>84218.122000000003</v>
      </c>
      <c r="L46" s="7">
        <f t="shared" si="29"/>
        <v>85787.369000000006</v>
      </c>
      <c r="M46" s="7">
        <f t="shared" si="29"/>
        <v>68997.494999999995</v>
      </c>
      <c r="N46" s="7">
        <f t="shared" si="29"/>
        <v>68840.722999999998</v>
      </c>
      <c r="O46" s="7">
        <f>O45*0.509</f>
        <v>863548.1775198601</v>
      </c>
      <c r="P46" s="7">
        <f t="shared" si="22"/>
        <v>71962.348126655008</v>
      </c>
      <c r="Q46" s="2"/>
      <c r="W46"/>
      <c r="X46"/>
      <c r="Y46"/>
      <c r="AQ46" s="2"/>
      <c r="AR46" s="2"/>
      <c r="AS46" s="2"/>
    </row>
    <row r="47" spans="1:45" ht="19.5" x14ac:dyDescent="0.25">
      <c r="A47" s="140"/>
      <c r="B47" s="1"/>
      <c r="C47" s="1" t="s">
        <v>28</v>
      </c>
      <c r="D47" s="11">
        <f>IF(D45&gt;0,(D45-D43)/D45,0)</f>
        <v>-0.26003604877035352</v>
      </c>
      <c r="E47" s="11">
        <f t="shared" ref="E47:O47" si="30">IF(E45&gt;0,(E45-E43)/E45,0)</f>
        <v>0.19122588844112831</v>
      </c>
      <c r="F47" s="11">
        <f t="shared" si="30"/>
        <v>-2.7249952844286482E-2</v>
      </c>
      <c r="G47" s="11">
        <f t="shared" si="30"/>
        <v>-0.18239184994861241</v>
      </c>
      <c r="H47" s="11">
        <f t="shared" si="30"/>
        <v>5.8428887497148245E-2</v>
      </c>
      <c r="I47" s="11">
        <f t="shared" si="30"/>
        <v>-0.10174780979553041</v>
      </c>
      <c r="J47" s="11">
        <f t="shared" si="30"/>
        <v>-3.8893785120921599E-2</v>
      </c>
      <c r="K47" s="11">
        <f t="shared" si="30"/>
        <v>-3.8311818830156497E-2</v>
      </c>
      <c r="L47" s="11">
        <f t="shared" si="30"/>
        <v>9.3013671332197928E-2</v>
      </c>
      <c r="M47" s="11">
        <f t="shared" si="30"/>
        <v>6.3273495776622016E-2</v>
      </c>
      <c r="N47" s="11">
        <f t="shared" si="30"/>
        <v>0.18261474376511125</v>
      </c>
      <c r="O47" s="11">
        <f t="shared" si="30"/>
        <v>8.8701623191253146E-2</v>
      </c>
      <c r="P47" s="11">
        <f>IF(P45&gt;0,(P45-P43)/P45,0)</f>
        <v>8.8701623191253146E-2</v>
      </c>
      <c r="Q47" s="2"/>
      <c r="W47"/>
      <c r="X47"/>
      <c r="Y47"/>
      <c r="AQ47" s="2"/>
      <c r="AR47" s="2"/>
      <c r="AS47" s="2"/>
    </row>
    <row r="48" spans="1:45" ht="19.5" x14ac:dyDescent="0.25">
      <c r="A48" s="140" t="s">
        <v>36</v>
      </c>
      <c r="B48" s="158" t="s">
        <v>95</v>
      </c>
      <c r="C48" s="4" t="s">
        <v>26</v>
      </c>
      <c r="D48" s="5">
        <v>145560.62439000001</v>
      </c>
      <c r="E48" s="5">
        <v>101351.52779000001</v>
      </c>
      <c r="F48" s="5">
        <v>154144.30554</v>
      </c>
      <c r="G48" s="5">
        <v>147259.81055999998</v>
      </c>
      <c r="H48" s="5">
        <v>210479.74805999998</v>
      </c>
      <c r="I48" s="5">
        <v>185358.05152000004</v>
      </c>
      <c r="J48" s="5">
        <v>191718.49799999999</v>
      </c>
      <c r="K48" s="5">
        <v>171796.99692000003</v>
      </c>
      <c r="L48" s="5">
        <v>152864.38282000003</v>
      </c>
      <c r="M48" s="5">
        <v>126977.96128</v>
      </c>
      <c r="N48" s="5">
        <v>110548.90375</v>
      </c>
      <c r="O48" s="6">
        <v>1546070.83</v>
      </c>
      <c r="P48" s="5">
        <f t="shared" si="22"/>
        <v>128839.23583333334</v>
      </c>
      <c r="Q48" s="2"/>
      <c r="W48"/>
      <c r="X48"/>
      <c r="Y48"/>
      <c r="AQ48" s="2"/>
      <c r="AR48" s="2"/>
      <c r="AS48" s="2"/>
    </row>
    <row r="49" spans="1:45" ht="19.5" x14ac:dyDescent="0.25">
      <c r="A49" s="140"/>
      <c r="B49" s="150"/>
      <c r="C49" s="1" t="s">
        <v>27</v>
      </c>
      <c r="D49" s="7">
        <f>D48*0.509</f>
        <v>74090.357814510004</v>
      </c>
      <c r="E49" s="7">
        <f t="shared" ref="E49:N49" si="31">E48*0.509</f>
        <v>51587.927645110001</v>
      </c>
      <c r="F49" s="7">
        <f t="shared" si="31"/>
        <v>78459.451519859998</v>
      </c>
      <c r="G49" s="7">
        <f t="shared" si="31"/>
        <v>74955.243575039989</v>
      </c>
      <c r="H49" s="7">
        <f t="shared" si="31"/>
        <v>107134.19176253999</v>
      </c>
      <c r="I49" s="7">
        <f t="shared" si="31"/>
        <v>94347.248223680013</v>
      </c>
      <c r="J49" s="7">
        <f t="shared" si="31"/>
        <v>97584.715482</v>
      </c>
      <c r="K49" s="7">
        <f t="shared" si="31"/>
        <v>87444.671432280025</v>
      </c>
      <c r="L49" s="7">
        <f t="shared" si="31"/>
        <v>77807.970855380016</v>
      </c>
      <c r="M49" s="7">
        <f t="shared" si="31"/>
        <v>64631.782291520001</v>
      </c>
      <c r="N49" s="7">
        <f t="shared" si="31"/>
        <v>56269.392008750001</v>
      </c>
      <c r="O49" s="7">
        <f>O48*0.509</f>
        <v>786950.05247</v>
      </c>
      <c r="P49" s="7">
        <f t="shared" si="22"/>
        <v>65579.171039166671</v>
      </c>
      <c r="Q49" s="2"/>
      <c r="W49"/>
      <c r="X49"/>
      <c r="Y49"/>
      <c r="AQ49" s="2"/>
      <c r="AR49" s="2"/>
      <c r="AS49" s="2"/>
    </row>
    <row r="50" spans="1:45" ht="19.5" x14ac:dyDescent="0.25">
      <c r="A50" s="140"/>
      <c r="B50" s="159" t="s">
        <v>96</v>
      </c>
      <c r="C50" s="8" t="s">
        <v>26</v>
      </c>
      <c r="D50" s="9">
        <v>115521</v>
      </c>
      <c r="E50" s="9">
        <v>125315</v>
      </c>
      <c r="F50" s="9">
        <v>150055.30554</v>
      </c>
      <c r="G50" s="9">
        <v>124544</v>
      </c>
      <c r="H50" s="9">
        <v>223541</v>
      </c>
      <c r="I50" s="9">
        <v>168240</v>
      </c>
      <c r="J50" s="9">
        <v>184541</v>
      </c>
      <c r="K50" s="9">
        <v>165458</v>
      </c>
      <c r="L50" s="9">
        <v>168541</v>
      </c>
      <c r="M50" s="9">
        <v>135555</v>
      </c>
      <c r="N50" s="9">
        <v>135247</v>
      </c>
      <c r="O50" s="10">
        <v>1696558.3055400001</v>
      </c>
      <c r="P50" s="9">
        <f t="shared" si="22"/>
        <v>141379.85879500001</v>
      </c>
      <c r="Q50" s="2"/>
      <c r="W50"/>
      <c r="X50"/>
      <c r="Y50"/>
      <c r="AQ50" s="2"/>
      <c r="AR50" s="2"/>
      <c r="AS50" s="2"/>
    </row>
    <row r="51" spans="1:45" ht="19.5" x14ac:dyDescent="0.25">
      <c r="A51" s="140"/>
      <c r="B51" s="151"/>
      <c r="C51" s="1" t="s">
        <v>27</v>
      </c>
      <c r="D51" s="7">
        <f>D50*0.509</f>
        <v>58800.188999999998</v>
      </c>
      <c r="E51" s="7">
        <f t="shared" ref="E51:N51" si="32">E50*0.509</f>
        <v>63785.334999999999</v>
      </c>
      <c r="F51" s="7">
        <f t="shared" si="32"/>
        <v>76378.150519860006</v>
      </c>
      <c r="G51" s="7">
        <f t="shared" si="32"/>
        <v>63392.896000000001</v>
      </c>
      <c r="H51" s="7">
        <f t="shared" si="32"/>
        <v>113782.36900000001</v>
      </c>
      <c r="I51" s="7">
        <f t="shared" si="32"/>
        <v>85634.16</v>
      </c>
      <c r="J51" s="7">
        <f t="shared" si="32"/>
        <v>93931.369000000006</v>
      </c>
      <c r="K51" s="7">
        <f t="shared" si="32"/>
        <v>84218.122000000003</v>
      </c>
      <c r="L51" s="7">
        <f t="shared" si="32"/>
        <v>85787.369000000006</v>
      </c>
      <c r="M51" s="7">
        <f t="shared" si="32"/>
        <v>68997.494999999995</v>
      </c>
      <c r="N51" s="7">
        <f t="shared" si="32"/>
        <v>68840.722999999998</v>
      </c>
      <c r="O51" s="7">
        <f>O50*0.509</f>
        <v>863548.1775198601</v>
      </c>
      <c r="P51" s="7">
        <f t="shared" si="22"/>
        <v>71962.348126655008</v>
      </c>
      <c r="Q51" s="2"/>
      <c r="W51"/>
      <c r="X51"/>
      <c r="Y51"/>
      <c r="AQ51" s="2"/>
      <c r="AR51" s="2"/>
      <c r="AS51" s="2"/>
    </row>
    <row r="52" spans="1:45" ht="19.5" x14ac:dyDescent="0.25">
      <c r="A52" s="140"/>
      <c r="B52" s="1"/>
      <c r="C52" s="1" t="s">
        <v>28</v>
      </c>
      <c r="D52" s="11">
        <f>IF(D50&gt;0,(D50-D48)/D50,0)</f>
        <v>-0.26003604877035352</v>
      </c>
      <c r="E52" s="11">
        <f t="shared" ref="E52:O52" si="33">IF(E50&gt;0,(E50-E48)/E50,0)</f>
        <v>0.19122588844112831</v>
      </c>
      <c r="F52" s="11">
        <f t="shared" si="33"/>
        <v>-2.7249952844286482E-2</v>
      </c>
      <c r="G52" s="11">
        <f t="shared" si="33"/>
        <v>-0.18239184994861241</v>
      </c>
      <c r="H52" s="11">
        <f t="shared" si="33"/>
        <v>5.8428887497148245E-2</v>
      </c>
      <c r="I52" s="11">
        <f t="shared" si="33"/>
        <v>-0.10174780979553041</v>
      </c>
      <c r="J52" s="11">
        <f t="shared" si="33"/>
        <v>-3.8893785120921599E-2</v>
      </c>
      <c r="K52" s="11">
        <f t="shared" si="33"/>
        <v>-3.8311818830156497E-2</v>
      </c>
      <c r="L52" s="11">
        <f t="shared" si="33"/>
        <v>9.3013671332197928E-2</v>
      </c>
      <c r="M52" s="11">
        <f t="shared" si="33"/>
        <v>6.3273495776622016E-2</v>
      </c>
      <c r="N52" s="11">
        <f t="shared" si="33"/>
        <v>0.18261474376511125</v>
      </c>
      <c r="O52" s="11">
        <f t="shared" si="33"/>
        <v>8.8701623191253146E-2</v>
      </c>
      <c r="P52" s="11">
        <f>IF(P50&gt;0,(P50-P48)/P50,0)</f>
        <v>8.8701623191253146E-2</v>
      </c>
      <c r="Q52" s="2"/>
      <c r="W52"/>
      <c r="X52"/>
      <c r="Y52"/>
      <c r="AQ52" s="2"/>
      <c r="AR52" s="2"/>
      <c r="AS52" s="2"/>
    </row>
    <row r="55" spans="1:45" ht="19.5" x14ac:dyDescent="0.25">
      <c r="A55" s="2"/>
      <c r="B55" s="14" t="s">
        <v>37</v>
      </c>
      <c r="C55" s="1" t="s">
        <v>38</v>
      </c>
      <c r="D55" s="1" t="s">
        <v>39</v>
      </c>
      <c r="E55" s="1" t="s">
        <v>1</v>
      </c>
      <c r="F55" s="1" t="s">
        <v>2</v>
      </c>
      <c r="H55" s="18" t="s">
        <v>0</v>
      </c>
      <c r="I55" s="19"/>
      <c r="J55" s="19"/>
      <c r="K55" s="19"/>
      <c r="L55" s="19"/>
      <c r="M55" s="19"/>
      <c r="N55" s="19"/>
      <c r="O55" s="19"/>
      <c r="P55" s="20"/>
      <c r="Q55" s="2"/>
      <c r="AI55" s="32"/>
      <c r="AJ55" s="32"/>
    </row>
    <row r="56" spans="1:45" ht="19.5" x14ac:dyDescent="0.25">
      <c r="A56" s="2"/>
      <c r="B56" s="15">
        <v>1</v>
      </c>
      <c r="C56" s="16" t="s">
        <v>97</v>
      </c>
      <c r="D56" s="17" t="s">
        <v>41</v>
      </c>
      <c r="E56" s="17">
        <v>60296.5</v>
      </c>
      <c r="F56" s="17">
        <f>E56*0.509</f>
        <v>30690.9185</v>
      </c>
      <c r="H56" s="21"/>
      <c r="I56" s="22"/>
      <c r="J56" s="22"/>
      <c r="K56" s="22"/>
      <c r="L56" s="22"/>
      <c r="M56" s="22"/>
      <c r="N56" s="22"/>
      <c r="O56" s="22"/>
      <c r="P56" s="23"/>
      <c r="Q56" s="2"/>
      <c r="AI56" s="32"/>
      <c r="AJ56" s="32"/>
    </row>
    <row r="57" spans="1:45" ht="19.5" x14ac:dyDescent="0.25">
      <c r="A57" s="2"/>
      <c r="B57" s="15">
        <v>2</v>
      </c>
      <c r="C57" s="16" t="s">
        <v>98</v>
      </c>
      <c r="D57" s="17" t="s">
        <v>41</v>
      </c>
      <c r="E57" s="17">
        <v>58803</v>
      </c>
      <c r="F57" s="17">
        <f>E57*0.509</f>
        <v>29930.726999999999</v>
      </c>
      <c r="H57" s="21"/>
      <c r="I57" s="22"/>
      <c r="J57" s="22"/>
      <c r="K57" s="22"/>
      <c r="L57" s="22"/>
      <c r="M57" s="22"/>
      <c r="N57" s="22"/>
      <c r="O57" s="22"/>
      <c r="P57" s="23"/>
      <c r="Q57" s="2"/>
      <c r="AI57" s="32"/>
      <c r="AJ57" s="32"/>
    </row>
    <row r="58" spans="1:45" ht="19.5" x14ac:dyDescent="0.25">
      <c r="A58" s="2"/>
      <c r="B58" s="15">
        <v>3</v>
      </c>
      <c r="C58" s="16" t="s">
        <v>99</v>
      </c>
      <c r="D58" s="17" t="s">
        <v>41</v>
      </c>
      <c r="E58" s="17">
        <v>58006.3</v>
      </c>
      <c r="F58" s="17">
        <f>E58*0.509</f>
        <v>29525.206700000002</v>
      </c>
      <c r="H58" s="21"/>
      <c r="I58" s="22"/>
      <c r="J58" s="22"/>
      <c r="K58" s="22"/>
      <c r="L58" s="22"/>
      <c r="M58" s="22"/>
      <c r="N58" s="22"/>
      <c r="O58" s="22"/>
      <c r="P58" s="23"/>
      <c r="Q58" s="2"/>
      <c r="AI58" s="32"/>
      <c r="AJ58" s="32"/>
    </row>
    <row r="59" spans="1:45" ht="19.5" x14ac:dyDescent="0.25">
      <c r="A59" s="2"/>
      <c r="B59" s="15">
        <v>4</v>
      </c>
      <c r="C59" s="16" t="s">
        <v>100</v>
      </c>
      <c r="D59" s="17" t="s">
        <v>42</v>
      </c>
      <c r="E59" s="17">
        <v>51153.599999999999</v>
      </c>
      <c r="F59" s="17">
        <f>E59*0.509</f>
        <v>26037.182399999998</v>
      </c>
      <c r="H59" s="21"/>
      <c r="I59" s="22"/>
      <c r="J59" s="22"/>
      <c r="K59" s="22"/>
      <c r="L59" s="22"/>
      <c r="M59" s="22"/>
      <c r="N59" s="22"/>
      <c r="O59" s="22"/>
      <c r="P59" s="23"/>
      <c r="Q59" s="2"/>
      <c r="AI59" s="32"/>
      <c r="AJ59" s="32"/>
    </row>
    <row r="60" spans="1:45" ht="19.5" x14ac:dyDescent="0.25">
      <c r="A60" s="2"/>
      <c r="B60" s="15">
        <v>5</v>
      </c>
      <c r="C60" s="16" t="s">
        <v>101</v>
      </c>
      <c r="D60" s="34" t="s">
        <v>64</v>
      </c>
      <c r="E60" s="17">
        <v>45330</v>
      </c>
      <c r="F60" s="17">
        <f>E60*0.509</f>
        <v>23072.97</v>
      </c>
      <c r="H60" s="24"/>
      <c r="I60" s="25"/>
      <c r="J60" s="25"/>
      <c r="K60" s="25"/>
      <c r="L60" s="25"/>
      <c r="M60" s="25"/>
      <c r="N60" s="25"/>
      <c r="O60" s="25"/>
      <c r="P60" s="26"/>
      <c r="Q60" s="2"/>
      <c r="AI60" s="32"/>
      <c r="AJ60" s="32"/>
    </row>
  </sheetData>
  <mergeCells count="31">
    <mergeCell ref="A1:O1"/>
    <mergeCell ref="A3:A7"/>
    <mergeCell ref="B3:B4"/>
    <mergeCell ref="B5:B6"/>
    <mergeCell ref="A8:A12"/>
    <mergeCell ref="B8:B9"/>
    <mergeCell ref="B10:B11"/>
    <mergeCell ref="A13:A17"/>
    <mergeCell ref="B13:B14"/>
    <mergeCell ref="B15:B16"/>
    <mergeCell ref="A18:A22"/>
    <mergeCell ref="B18:B19"/>
    <mergeCell ref="B20:B21"/>
    <mergeCell ref="A23:A27"/>
    <mergeCell ref="B23:B24"/>
    <mergeCell ref="B25:B26"/>
    <mergeCell ref="A28:A32"/>
    <mergeCell ref="B28:B29"/>
    <mergeCell ref="B30:B31"/>
    <mergeCell ref="A33:A37"/>
    <mergeCell ref="B33:B34"/>
    <mergeCell ref="B35:B36"/>
    <mergeCell ref="A38:A42"/>
    <mergeCell ref="B38:B39"/>
    <mergeCell ref="B40:B41"/>
    <mergeCell ref="A43:A47"/>
    <mergeCell ref="B43:B44"/>
    <mergeCell ref="B45:B46"/>
    <mergeCell ref="A48:A52"/>
    <mergeCell ref="B48:B49"/>
    <mergeCell ref="B50:B51"/>
  </mergeCells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FAC6CF-7847-4760-9640-CDF86D0AD62E}">
  <dimension ref="A1:AY27"/>
  <sheetViews>
    <sheetView workbookViewId="0">
      <selection sqref="A1:AD1"/>
    </sheetView>
  </sheetViews>
  <sheetFormatPr defaultColWidth="11.109375" defaultRowHeight="15.75" x14ac:dyDescent="0.25"/>
  <cols>
    <col min="1" max="1" width="7.88671875" style="27" bestFit="1" customWidth="1"/>
    <col min="2" max="16384" width="11.109375" style="27"/>
  </cols>
  <sheetData>
    <row r="1" spans="1:51" s="30" customFormat="1" ht="24" customHeight="1" x14ac:dyDescent="0.25">
      <c r="A1" s="154" t="s">
        <v>187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6"/>
      <c r="P1" s="29" t="s">
        <v>72</v>
      </c>
      <c r="Q1" s="154" t="s">
        <v>187</v>
      </c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6"/>
      <c r="AE1" s="29" t="s">
        <v>72</v>
      </c>
      <c r="AF1" s="154" t="s">
        <v>187</v>
      </c>
      <c r="AG1" s="155"/>
      <c r="AH1" s="155"/>
      <c r="AI1" s="155"/>
      <c r="AJ1" s="155"/>
      <c r="AK1" s="155"/>
      <c r="AL1" s="155"/>
      <c r="AM1" s="155"/>
      <c r="AN1" s="155"/>
      <c r="AO1" s="155"/>
      <c r="AP1" s="155"/>
      <c r="AQ1" s="155"/>
      <c r="AR1" s="155"/>
      <c r="AS1" s="156"/>
      <c r="AT1" s="29" t="s">
        <v>72</v>
      </c>
    </row>
    <row r="2" spans="1:51" s="31" customFormat="1" ht="19.5" x14ac:dyDescent="0.25">
      <c r="A2" s="29" t="s">
        <v>43</v>
      </c>
      <c r="B2" s="152" t="s">
        <v>46</v>
      </c>
      <c r="C2" s="152"/>
      <c r="D2" s="152"/>
      <c r="E2" s="152"/>
      <c r="F2" s="152"/>
      <c r="G2" s="152" t="s">
        <v>62</v>
      </c>
      <c r="H2" s="152"/>
      <c r="I2" s="152"/>
      <c r="J2" s="152"/>
      <c r="K2" s="152"/>
      <c r="L2" s="152" t="s">
        <v>63</v>
      </c>
      <c r="M2" s="152"/>
      <c r="N2" s="152"/>
      <c r="O2" s="152"/>
      <c r="P2" s="152"/>
      <c r="Q2" s="152" t="s">
        <v>64</v>
      </c>
      <c r="R2" s="152"/>
      <c r="S2" s="152"/>
      <c r="T2" s="152"/>
      <c r="U2" s="152"/>
      <c r="V2" s="152" t="s">
        <v>65</v>
      </c>
      <c r="W2" s="152"/>
      <c r="X2" s="152"/>
      <c r="Y2" s="152"/>
      <c r="Z2" s="152"/>
      <c r="AA2" s="152" t="s">
        <v>66</v>
      </c>
      <c r="AB2" s="152"/>
      <c r="AC2" s="152"/>
      <c r="AD2" s="152"/>
      <c r="AE2" s="152"/>
      <c r="AF2" s="152" t="s">
        <v>67</v>
      </c>
      <c r="AG2" s="152"/>
      <c r="AH2" s="152"/>
      <c r="AI2" s="152"/>
      <c r="AJ2" s="152"/>
      <c r="AK2" s="152" t="s">
        <v>68</v>
      </c>
      <c r="AL2" s="152"/>
      <c r="AM2" s="152"/>
      <c r="AN2" s="152"/>
      <c r="AO2" s="152"/>
      <c r="AP2" s="152" t="s">
        <v>69</v>
      </c>
      <c r="AQ2" s="152"/>
      <c r="AR2" s="152"/>
      <c r="AS2" s="152"/>
      <c r="AT2" s="152"/>
      <c r="AU2" s="152" t="s">
        <v>70</v>
      </c>
      <c r="AV2" s="152"/>
      <c r="AW2" s="152"/>
      <c r="AX2" s="152"/>
      <c r="AY2" s="152"/>
    </row>
    <row r="3" spans="1:51" s="28" customFormat="1" ht="19.5" x14ac:dyDescent="0.25">
      <c r="A3" s="29" t="s">
        <v>203</v>
      </c>
      <c r="B3" s="157" t="s">
        <v>95</v>
      </c>
      <c r="C3" s="153"/>
      <c r="D3" s="157" t="s">
        <v>96</v>
      </c>
      <c r="E3" s="153"/>
      <c r="F3" s="14"/>
      <c r="G3" s="157" t="s">
        <v>95</v>
      </c>
      <c r="H3" s="153"/>
      <c r="I3" s="157" t="s">
        <v>96</v>
      </c>
      <c r="J3" s="153"/>
      <c r="K3" s="14"/>
      <c r="L3" s="157" t="s">
        <v>95</v>
      </c>
      <c r="M3" s="153"/>
      <c r="N3" s="157" t="s">
        <v>96</v>
      </c>
      <c r="O3" s="153"/>
      <c r="P3" s="14"/>
      <c r="Q3" s="157" t="s">
        <v>95</v>
      </c>
      <c r="R3" s="153"/>
      <c r="S3" s="157" t="s">
        <v>96</v>
      </c>
      <c r="T3" s="153"/>
      <c r="U3" s="14"/>
      <c r="V3" s="157" t="s">
        <v>95</v>
      </c>
      <c r="W3" s="153"/>
      <c r="X3" s="157" t="s">
        <v>96</v>
      </c>
      <c r="Y3" s="153"/>
      <c r="Z3" s="14"/>
      <c r="AA3" s="157" t="s">
        <v>95</v>
      </c>
      <c r="AB3" s="153"/>
      <c r="AC3" s="157" t="s">
        <v>96</v>
      </c>
      <c r="AD3" s="153"/>
      <c r="AE3" s="14"/>
      <c r="AF3" s="157" t="s">
        <v>95</v>
      </c>
      <c r="AG3" s="153"/>
      <c r="AH3" s="157" t="s">
        <v>96</v>
      </c>
      <c r="AI3" s="153"/>
      <c r="AJ3" s="14"/>
      <c r="AK3" s="157" t="s">
        <v>95</v>
      </c>
      <c r="AL3" s="153"/>
      <c r="AM3" s="157" t="s">
        <v>96</v>
      </c>
      <c r="AN3" s="153"/>
      <c r="AO3" s="14"/>
      <c r="AP3" s="157" t="s">
        <v>95</v>
      </c>
      <c r="AQ3" s="153"/>
      <c r="AR3" s="157" t="s">
        <v>96</v>
      </c>
      <c r="AS3" s="153"/>
      <c r="AT3" s="14"/>
      <c r="AU3" s="157" t="s">
        <v>95</v>
      </c>
      <c r="AV3" s="153"/>
      <c r="AW3" s="157" t="s">
        <v>96</v>
      </c>
      <c r="AX3" s="153"/>
      <c r="AY3" s="14"/>
    </row>
    <row r="4" spans="1:51" s="31" customFormat="1" ht="19.5" x14ac:dyDescent="0.25">
      <c r="A4" s="29" t="s">
        <v>45</v>
      </c>
      <c r="B4" s="29" t="s">
        <v>47</v>
      </c>
      <c r="C4" s="29" t="s">
        <v>48</v>
      </c>
      <c r="D4" s="29" t="s">
        <v>47</v>
      </c>
      <c r="E4" s="29" t="s">
        <v>48</v>
      </c>
      <c r="F4" s="29" t="s">
        <v>49</v>
      </c>
      <c r="G4" s="29" t="s">
        <v>47</v>
      </c>
      <c r="H4" s="29" t="s">
        <v>48</v>
      </c>
      <c r="I4" s="29" t="s">
        <v>47</v>
      </c>
      <c r="J4" s="29" t="s">
        <v>48</v>
      </c>
      <c r="K4" s="29" t="s">
        <v>49</v>
      </c>
      <c r="L4" s="29" t="s">
        <v>47</v>
      </c>
      <c r="M4" s="29" t="s">
        <v>48</v>
      </c>
      <c r="N4" s="29" t="s">
        <v>47</v>
      </c>
      <c r="O4" s="29" t="s">
        <v>48</v>
      </c>
      <c r="P4" s="29" t="s">
        <v>49</v>
      </c>
      <c r="Q4" s="29" t="s">
        <v>47</v>
      </c>
      <c r="R4" s="29" t="s">
        <v>48</v>
      </c>
      <c r="S4" s="29" t="s">
        <v>47</v>
      </c>
      <c r="T4" s="29" t="s">
        <v>48</v>
      </c>
      <c r="U4" s="29" t="s">
        <v>49</v>
      </c>
      <c r="V4" s="29" t="s">
        <v>47</v>
      </c>
      <c r="W4" s="29" t="s">
        <v>48</v>
      </c>
      <c r="X4" s="29" t="s">
        <v>47</v>
      </c>
      <c r="Y4" s="29" t="s">
        <v>48</v>
      </c>
      <c r="Z4" s="29" t="s">
        <v>49</v>
      </c>
      <c r="AA4" s="29" t="s">
        <v>47</v>
      </c>
      <c r="AB4" s="29" t="s">
        <v>48</v>
      </c>
      <c r="AC4" s="29" t="s">
        <v>47</v>
      </c>
      <c r="AD4" s="29" t="s">
        <v>48</v>
      </c>
      <c r="AE4" s="29" t="s">
        <v>49</v>
      </c>
      <c r="AF4" s="29" t="s">
        <v>47</v>
      </c>
      <c r="AG4" s="29" t="s">
        <v>48</v>
      </c>
      <c r="AH4" s="29" t="s">
        <v>47</v>
      </c>
      <c r="AI4" s="29" t="s">
        <v>48</v>
      </c>
      <c r="AJ4" s="29" t="s">
        <v>49</v>
      </c>
      <c r="AK4" s="29" t="s">
        <v>47</v>
      </c>
      <c r="AL4" s="29" t="s">
        <v>48</v>
      </c>
      <c r="AM4" s="29" t="s">
        <v>47</v>
      </c>
      <c r="AN4" s="29" t="s">
        <v>48</v>
      </c>
      <c r="AO4" s="29" t="s">
        <v>49</v>
      </c>
      <c r="AP4" s="29" t="s">
        <v>47</v>
      </c>
      <c r="AQ4" s="29" t="s">
        <v>48</v>
      </c>
      <c r="AR4" s="29" t="s">
        <v>47</v>
      </c>
      <c r="AS4" s="29" t="s">
        <v>48</v>
      </c>
      <c r="AT4" s="29" t="s">
        <v>49</v>
      </c>
      <c r="AU4" s="29" t="s">
        <v>47</v>
      </c>
      <c r="AV4" s="29" t="s">
        <v>48</v>
      </c>
      <c r="AW4" s="29" t="s">
        <v>47</v>
      </c>
      <c r="AX4" s="29" t="s">
        <v>48</v>
      </c>
      <c r="AY4" s="29" t="s">
        <v>49</v>
      </c>
    </row>
    <row r="5" spans="1:51" ht="19.5" x14ac:dyDescent="0.25">
      <c r="A5" s="29" t="s">
        <v>105</v>
      </c>
      <c r="B5" s="5">
        <v>110548.90375</v>
      </c>
      <c r="C5" s="7">
        <f t="shared" ref="C5:C15" si="0">B5*0.509</f>
        <v>56269.392008750001</v>
      </c>
      <c r="D5" s="9">
        <v>135247</v>
      </c>
      <c r="E5" s="7">
        <f t="shared" ref="E5:E15" si="1">D5*0.509</f>
        <v>68840.722999999998</v>
      </c>
      <c r="F5" s="11">
        <f t="shared" ref="F5:F6" si="2">IF(B5&gt;0,(B5-D5)/B5,0)</f>
        <v>-0.22341330770545975</v>
      </c>
      <c r="G5" s="5">
        <v>110548.90375</v>
      </c>
      <c r="H5" s="7">
        <f t="shared" ref="H5:H15" si="3">G5*0.509</f>
        <v>56269.392008750001</v>
      </c>
      <c r="I5" s="9">
        <v>135247</v>
      </c>
      <c r="J5" s="7">
        <f t="shared" ref="J5:J15" si="4">I5*0.509</f>
        <v>68840.722999999998</v>
      </c>
      <c r="K5" s="11">
        <f t="shared" ref="K5:K6" si="5">IF(G5&gt;0,(G5-I5)/G5,0)</f>
        <v>-0.22341330770545975</v>
      </c>
      <c r="L5" s="5">
        <v>110548.90375</v>
      </c>
      <c r="M5" s="7">
        <f t="shared" ref="M5:M15" si="6">L5*0.509</f>
        <v>56269.392008750001</v>
      </c>
      <c r="N5" s="9">
        <v>135247</v>
      </c>
      <c r="O5" s="7">
        <f t="shared" ref="O5:O15" si="7">N5*0.509</f>
        <v>68840.722999999998</v>
      </c>
      <c r="P5" s="11">
        <f t="shared" ref="P5:P6" si="8">IF(L5&gt;0,(L5-N5)/L5,0)</f>
        <v>-0.22341330770545975</v>
      </c>
      <c r="Q5" s="5">
        <v>110548.90375</v>
      </c>
      <c r="R5" s="7">
        <f t="shared" ref="R5:R15" si="9">Q5*0.509</f>
        <v>56269.392008750001</v>
      </c>
      <c r="S5" s="9">
        <v>135247</v>
      </c>
      <c r="T5" s="7">
        <f t="shared" ref="T5:T15" si="10">S5*0.509</f>
        <v>68840.722999999998</v>
      </c>
      <c r="U5" s="11">
        <f t="shared" ref="U5:U6" si="11">IF(Q5&gt;0,(Q5-S5)/Q5,0)</f>
        <v>-0.22341330770545975</v>
      </c>
      <c r="V5" s="5">
        <v>110548.90375</v>
      </c>
      <c r="W5" s="7">
        <f t="shared" ref="W5:W15" si="12">V5*0.509</f>
        <v>56269.392008750001</v>
      </c>
      <c r="X5" s="9">
        <v>135247</v>
      </c>
      <c r="Y5" s="7">
        <f t="shared" ref="Y5:Y15" si="13">X5*0.509</f>
        <v>68840.722999999998</v>
      </c>
      <c r="Z5" s="11">
        <f t="shared" ref="Z5:Z6" si="14">IF(V5&gt;0,(V5-X5)/V5,0)</f>
        <v>-0.22341330770545975</v>
      </c>
      <c r="AA5" s="5">
        <v>110548.90375</v>
      </c>
      <c r="AB5" s="7">
        <f t="shared" ref="AB5:AB15" si="15">AA5*0.509</f>
        <v>56269.392008750001</v>
      </c>
      <c r="AC5" s="9">
        <v>135247</v>
      </c>
      <c r="AD5" s="7">
        <f t="shared" ref="AD5:AD15" si="16">AC5*0.509</f>
        <v>68840.722999999998</v>
      </c>
      <c r="AE5" s="11">
        <f t="shared" ref="AE5:AE6" si="17">IF(AA5&gt;0,(AA5-AC5)/AA5,0)</f>
        <v>-0.22341330770545975</v>
      </c>
      <c r="AF5" s="5">
        <v>110548.90375</v>
      </c>
      <c r="AG5" s="7">
        <f t="shared" ref="AG5:AG15" si="18">AF5*0.509</f>
        <v>56269.392008750001</v>
      </c>
      <c r="AH5" s="9">
        <v>135247</v>
      </c>
      <c r="AI5" s="7">
        <f t="shared" ref="AI5:AI15" si="19">AH5*0.509</f>
        <v>68840.722999999998</v>
      </c>
      <c r="AJ5" s="11">
        <f t="shared" ref="AJ5:AJ6" si="20">IF(AF5&gt;0,(AF5-AH5)/AF5,0)</f>
        <v>-0.22341330770545975</v>
      </c>
      <c r="AK5" s="5">
        <v>110548.90375</v>
      </c>
      <c r="AL5" s="7">
        <f t="shared" ref="AL5:AL15" si="21">AK5*0.509</f>
        <v>56269.392008750001</v>
      </c>
      <c r="AM5" s="9">
        <v>135247</v>
      </c>
      <c r="AN5" s="7">
        <f t="shared" ref="AN5:AN15" si="22">AM5*0.509</f>
        <v>68840.722999999998</v>
      </c>
      <c r="AO5" s="11">
        <f t="shared" ref="AO5:AO6" si="23">IF(AK5&gt;0,(AK5-AM5)/AK5,0)</f>
        <v>-0.22341330770545975</v>
      </c>
      <c r="AP5" s="5">
        <v>110548.90375</v>
      </c>
      <c r="AQ5" s="7">
        <f t="shared" ref="AQ5:AQ15" si="24">AP5*0.509</f>
        <v>56269.392008750001</v>
      </c>
      <c r="AR5" s="9">
        <v>135247</v>
      </c>
      <c r="AS5" s="7">
        <f t="shared" ref="AS5:AS15" si="25">AR5*0.509</f>
        <v>68840.722999999998</v>
      </c>
      <c r="AT5" s="11">
        <f t="shared" ref="AT5:AT6" si="26">IF(AP5&gt;0,(AP5-AR5)/AP5,0)</f>
        <v>-0.22341330770545975</v>
      </c>
      <c r="AU5" s="5">
        <v>110548.90375</v>
      </c>
      <c r="AV5" s="7">
        <f t="shared" ref="AV5:AV15" si="27">AU5*0.509</f>
        <v>56269.392008750001</v>
      </c>
      <c r="AW5" s="9">
        <v>135247</v>
      </c>
      <c r="AX5" s="7">
        <f t="shared" ref="AX5:AX15" si="28">AW5*0.509</f>
        <v>68840.722999999998</v>
      </c>
      <c r="AY5" s="11">
        <f t="shared" ref="AY5:AY6" si="29">IF(AU5&gt;0,(AU5-AW5)/AU5,0)</f>
        <v>-0.22341330770545975</v>
      </c>
    </row>
    <row r="6" spans="1:51" ht="19.5" x14ac:dyDescent="0.25">
      <c r="A6" s="29" t="s">
        <v>106</v>
      </c>
      <c r="B6" s="5">
        <v>110548.90375</v>
      </c>
      <c r="C6" s="7">
        <f t="shared" si="0"/>
        <v>56269.392008750001</v>
      </c>
      <c r="D6" s="9">
        <v>135247</v>
      </c>
      <c r="E6" s="7">
        <f t="shared" si="1"/>
        <v>68840.722999999998</v>
      </c>
      <c r="F6" s="11">
        <f t="shared" si="2"/>
        <v>-0.22341330770545975</v>
      </c>
      <c r="G6" s="5">
        <v>110548.90375</v>
      </c>
      <c r="H6" s="7">
        <f t="shared" si="3"/>
        <v>56269.392008750001</v>
      </c>
      <c r="I6" s="9">
        <v>135247</v>
      </c>
      <c r="J6" s="7">
        <f t="shared" si="4"/>
        <v>68840.722999999998</v>
      </c>
      <c r="K6" s="11">
        <f t="shared" si="5"/>
        <v>-0.22341330770545975</v>
      </c>
      <c r="L6" s="5">
        <v>110548.90375</v>
      </c>
      <c r="M6" s="7">
        <f t="shared" si="6"/>
        <v>56269.392008750001</v>
      </c>
      <c r="N6" s="9">
        <v>135247</v>
      </c>
      <c r="O6" s="7">
        <f t="shared" si="7"/>
        <v>68840.722999999998</v>
      </c>
      <c r="P6" s="11">
        <f t="shared" si="8"/>
        <v>-0.22341330770545975</v>
      </c>
      <c r="Q6" s="5">
        <v>110548.90375</v>
      </c>
      <c r="R6" s="7">
        <f t="shared" si="9"/>
        <v>56269.392008750001</v>
      </c>
      <c r="S6" s="9">
        <v>135247</v>
      </c>
      <c r="T6" s="7">
        <f t="shared" si="10"/>
        <v>68840.722999999998</v>
      </c>
      <c r="U6" s="11">
        <f t="shared" si="11"/>
        <v>-0.22341330770545975</v>
      </c>
      <c r="V6" s="5">
        <v>110548.90375</v>
      </c>
      <c r="W6" s="7">
        <f t="shared" si="12"/>
        <v>56269.392008750001</v>
      </c>
      <c r="X6" s="9">
        <v>135247</v>
      </c>
      <c r="Y6" s="7">
        <f t="shared" si="13"/>
        <v>68840.722999999998</v>
      </c>
      <c r="Z6" s="11">
        <f t="shared" si="14"/>
        <v>-0.22341330770545975</v>
      </c>
      <c r="AA6" s="5">
        <v>110548.90375</v>
      </c>
      <c r="AB6" s="7">
        <f t="shared" si="15"/>
        <v>56269.392008750001</v>
      </c>
      <c r="AC6" s="9">
        <v>135247</v>
      </c>
      <c r="AD6" s="7">
        <f t="shared" si="16"/>
        <v>68840.722999999998</v>
      </c>
      <c r="AE6" s="11">
        <f t="shared" si="17"/>
        <v>-0.22341330770545975</v>
      </c>
      <c r="AF6" s="5">
        <v>110548.90375</v>
      </c>
      <c r="AG6" s="7">
        <f t="shared" si="18"/>
        <v>56269.392008750001</v>
      </c>
      <c r="AH6" s="9">
        <v>135247</v>
      </c>
      <c r="AI6" s="7">
        <f t="shared" si="19"/>
        <v>68840.722999999998</v>
      </c>
      <c r="AJ6" s="11">
        <f t="shared" si="20"/>
        <v>-0.22341330770545975</v>
      </c>
      <c r="AK6" s="5">
        <v>110548.90375</v>
      </c>
      <c r="AL6" s="7">
        <f t="shared" si="21"/>
        <v>56269.392008750001</v>
      </c>
      <c r="AM6" s="9">
        <v>135247</v>
      </c>
      <c r="AN6" s="7">
        <f t="shared" si="22"/>
        <v>68840.722999999998</v>
      </c>
      <c r="AO6" s="11">
        <f t="shared" si="23"/>
        <v>-0.22341330770545975</v>
      </c>
      <c r="AP6" s="5">
        <v>110548.90375</v>
      </c>
      <c r="AQ6" s="7">
        <f t="shared" si="24"/>
        <v>56269.392008750001</v>
      </c>
      <c r="AR6" s="9">
        <v>135247</v>
      </c>
      <c r="AS6" s="7">
        <f t="shared" si="25"/>
        <v>68840.722999999998</v>
      </c>
      <c r="AT6" s="11">
        <f t="shared" si="26"/>
        <v>-0.22341330770545975</v>
      </c>
      <c r="AU6" s="5">
        <v>110548.90375</v>
      </c>
      <c r="AV6" s="7">
        <f t="shared" si="27"/>
        <v>56269.392008750001</v>
      </c>
      <c r="AW6" s="9">
        <v>135247</v>
      </c>
      <c r="AX6" s="7">
        <f t="shared" si="28"/>
        <v>68840.722999999998</v>
      </c>
      <c r="AY6" s="11">
        <f t="shared" si="29"/>
        <v>-0.22341330770545975</v>
      </c>
    </row>
    <row r="7" spans="1:51" ht="19.5" x14ac:dyDescent="0.25">
      <c r="A7" s="29" t="s">
        <v>107</v>
      </c>
      <c r="B7" s="5">
        <v>145560.62439000001</v>
      </c>
      <c r="C7" s="7">
        <f>B7*0.509</f>
        <v>74090.357814510004</v>
      </c>
      <c r="D7" s="9">
        <v>115521</v>
      </c>
      <c r="E7" s="7">
        <f>D7*0.509</f>
        <v>58800.188999999998</v>
      </c>
      <c r="F7" s="11">
        <f>IF(B7&gt;0,(B7-D7)/B7,0)</f>
        <v>0.20637191215609904</v>
      </c>
      <c r="G7" s="5">
        <v>145560.62439000001</v>
      </c>
      <c r="H7" s="7">
        <f>G7*0.509</f>
        <v>74090.357814510004</v>
      </c>
      <c r="I7" s="9">
        <v>115521</v>
      </c>
      <c r="J7" s="7">
        <f>I7*0.509</f>
        <v>58800.188999999998</v>
      </c>
      <c r="K7" s="11">
        <f>IF(G7&gt;0,(G7-I7)/G7,0)</f>
        <v>0.20637191215609904</v>
      </c>
      <c r="L7" s="5">
        <v>145560.62439000001</v>
      </c>
      <c r="M7" s="7">
        <f>L7*0.509</f>
        <v>74090.357814510004</v>
      </c>
      <c r="N7" s="9">
        <v>115521</v>
      </c>
      <c r="O7" s="7">
        <f>N7*0.509</f>
        <v>58800.188999999998</v>
      </c>
      <c r="P7" s="11">
        <f>IF(L7&gt;0,(L7-N7)/L7,0)</f>
        <v>0.20637191215609904</v>
      </c>
      <c r="Q7" s="5">
        <v>145560.62439000001</v>
      </c>
      <c r="R7" s="7">
        <f>Q7*0.509</f>
        <v>74090.357814510004</v>
      </c>
      <c r="S7" s="9">
        <v>115521</v>
      </c>
      <c r="T7" s="7">
        <f>S7*0.509</f>
        <v>58800.188999999998</v>
      </c>
      <c r="U7" s="11">
        <f>IF(Q7&gt;0,(Q7-S7)/Q7,0)</f>
        <v>0.20637191215609904</v>
      </c>
      <c r="V7" s="5">
        <v>145560.62439000001</v>
      </c>
      <c r="W7" s="7">
        <f>V7*0.509</f>
        <v>74090.357814510004</v>
      </c>
      <c r="X7" s="9">
        <v>115521</v>
      </c>
      <c r="Y7" s="7">
        <f>X7*0.509</f>
        <v>58800.188999999998</v>
      </c>
      <c r="Z7" s="11">
        <f>IF(V7&gt;0,(V7-X7)/V7,0)</f>
        <v>0.20637191215609904</v>
      </c>
      <c r="AA7" s="5">
        <v>145560.62439000001</v>
      </c>
      <c r="AB7" s="7">
        <f>AA7*0.509</f>
        <v>74090.357814510004</v>
      </c>
      <c r="AC7" s="9">
        <v>115521</v>
      </c>
      <c r="AD7" s="7">
        <f>AC7*0.509</f>
        <v>58800.188999999998</v>
      </c>
      <c r="AE7" s="11">
        <f>IF(AA7&gt;0,(AA7-AC7)/AA7,0)</f>
        <v>0.20637191215609904</v>
      </c>
      <c r="AF7" s="5">
        <v>145560.62439000001</v>
      </c>
      <c r="AG7" s="7">
        <f>AF7*0.509</f>
        <v>74090.357814510004</v>
      </c>
      <c r="AH7" s="9">
        <v>115521</v>
      </c>
      <c r="AI7" s="7">
        <f>AH7*0.509</f>
        <v>58800.188999999998</v>
      </c>
      <c r="AJ7" s="11">
        <f>IF(AF7&gt;0,(AF7-AH7)/AF7,0)</f>
        <v>0.20637191215609904</v>
      </c>
      <c r="AK7" s="5">
        <v>145560.62439000001</v>
      </c>
      <c r="AL7" s="7">
        <f>AK7*0.509</f>
        <v>74090.357814510004</v>
      </c>
      <c r="AM7" s="9">
        <v>115521</v>
      </c>
      <c r="AN7" s="7">
        <f>AM7*0.509</f>
        <v>58800.188999999998</v>
      </c>
      <c r="AO7" s="11">
        <f>IF(AK7&gt;0,(AK7-AM7)/AK7,0)</f>
        <v>0.20637191215609904</v>
      </c>
      <c r="AP7" s="5">
        <v>145560.62439000001</v>
      </c>
      <c r="AQ7" s="7">
        <f>AP7*0.509</f>
        <v>74090.357814510004</v>
      </c>
      <c r="AR7" s="9">
        <v>115521</v>
      </c>
      <c r="AS7" s="7">
        <f>AR7*0.509</f>
        <v>58800.188999999998</v>
      </c>
      <c r="AT7" s="11">
        <f>IF(AP7&gt;0,(AP7-AR7)/AP7,0)</f>
        <v>0.20637191215609904</v>
      </c>
      <c r="AU7" s="5">
        <v>145560.62439000001</v>
      </c>
      <c r="AV7" s="7">
        <f>AU7*0.509</f>
        <v>74090.357814510004</v>
      </c>
      <c r="AW7" s="9">
        <v>115521</v>
      </c>
      <c r="AX7" s="7">
        <f>AW7*0.509</f>
        <v>58800.188999999998</v>
      </c>
      <c r="AY7" s="11">
        <f>IF(AU7&gt;0,(AU7-AW7)/AU7,0)</f>
        <v>0.20637191215609904</v>
      </c>
    </row>
    <row r="8" spans="1:51" ht="19.5" x14ac:dyDescent="0.25">
      <c r="A8" s="29" t="s">
        <v>108</v>
      </c>
      <c r="B8" s="5">
        <v>101351.52778999999</v>
      </c>
      <c r="C8" s="7">
        <f t="shared" si="0"/>
        <v>51587.927645109994</v>
      </c>
      <c r="D8" s="9">
        <v>125315</v>
      </c>
      <c r="E8" s="7">
        <f t="shared" si="1"/>
        <v>63785.334999999999</v>
      </c>
      <c r="F8" s="11">
        <f t="shared" ref="F8:F13" si="30">IF(B8&gt;0,(B8-D8)/B8,0)</f>
        <v>-0.23643918086417243</v>
      </c>
      <c r="G8" s="5">
        <v>101351.52778999999</v>
      </c>
      <c r="H8" s="7">
        <f t="shared" si="3"/>
        <v>51587.927645109994</v>
      </c>
      <c r="I8" s="9">
        <v>125315</v>
      </c>
      <c r="J8" s="7">
        <f t="shared" si="4"/>
        <v>63785.334999999999</v>
      </c>
      <c r="K8" s="11">
        <f t="shared" ref="K8:K13" si="31">IF(G8&gt;0,(G8-I8)/G8,0)</f>
        <v>-0.23643918086417243</v>
      </c>
      <c r="L8" s="5">
        <v>101351.52778999999</v>
      </c>
      <c r="M8" s="7">
        <f t="shared" si="6"/>
        <v>51587.927645109994</v>
      </c>
      <c r="N8" s="9">
        <v>125315</v>
      </c>
      <c r="O8" s="7">
        <f t="shared" si="7"/>
        <v>63785.334999999999</v>
      </c>
      <c r="P8" s="11">
        <f t="shared" ref="P8:P13" si="32">IF(L8&gt;0,(L8-N8)/L8,0)</f>
        <v>-0.23643918086417243</v>
      </c>
      <c r="Q8" s="5">
        <v>101351.52778999999</v>
      </c>
      <c r="R8" s="7">
        <f t="shared" si="9"/>
        <v>51587.927645109994</v>
      </c>
      <c r="S8" s="9">
        <v>125315</v>
      </c>
      <c r="T8" s="7">
        <f t="shared" si="10"/>
        <v>63785.334999999999</v>
      </c>
      <c r="U8" s="11">
        <f t="shared" ref="U8:U13" si="33">IF(Q8&gt;0,(Q8-S8)/Q8,0)</f>
        <v>-0.23643918086417243</v>
      </c>
      <c r="V8" s="5">
        <v>101351.52778999999</v>
      </c>
      <c r="W8" s="7">
        <f t="shared" si="12"/>
        <v>51587.927645109994</v>
      </c>
      <c r="X8" s="9">
        <v>125315</v>
      </c>
      <c r="Y8" s="7">
        <f t="shared" si="13"/>
        <v>63785.334999999999</v>
      </c>
      <c r="Z8" s="11">
        <f t="shared" ref="Z8:Z13" si="34">IF(V8&gt;0,(V8-X8)/V8,0)</f>
        <v>-0.23643918086417243</v>
      </c>
      <c r="AA8" s="5">
        <v>101351.52778999999</v>
      </c>
      <c r="AB8" s="7">
        <f t="shared" si="15"/>
        <v>51587.927645109994</v>
      </c>
      <c r="AC8" s="9">
        <v>125315</v>
      </c>
      <c r="AD8" s="7">
        <f t="shared" si="16"/>
        <v>63785.334999999999</v>
      </c>
      <c r="AE8" s="11">
        <f t="shared" ref="AE8:AE13" si="35">IF(AA8&gt;0,(AA8-AC8)/AA8,0)</f>
        <v>-0.23643918086417243</v>
      </c>
      <c r="AF8" s="5">
        <v>101351.52778999999</v>
      </c>
      <c r="AG8" s="7">
        <f t="shared" si="18"/>
        <v>51587.927645109994</v>
      </c>
      <c r="AH8" s="9">
        <v>125315</v>
      </c>
      <c r="AI8" s="7">
        <f t="shared" si="19"/>
        <v>63785.334999999999</v>
      </c>
      <c r="AJ8" s="11">
        <f t="shared" ref="AJ8:AJ13" si="36">IF(AF8&gt;0,(AF8-AH8)/AF8,0)</f>
        <v>-0.23643918086417243</v>
      </c>
      <c r="AK8" s="5">
        <v>101351.52778999999</v>
      </c>
      <c r="AL8" s="7">
        <f t="shared" si="21"/>
        <v>51587.927645109994</v>
      </c>
      <c r="AM8" s="9">
        <v>125315</v>
      </c>
      <c r="AN8" s="7">
        <f t="shared" si="22"/>
        <v>63785.334999999999</v>
      </c>
      <c r="AO8" s="11">
        <f t="shared" ref="AO8:AO13" si="37">IF(AK8&gt;0,(AK8-AM8)/AK8,0)</f>
        <v>-0.23643918086417243</v>
      </c>
      <c r="AP8" s="5">
        <v>101351.52778999999</v>
      </c>
      <c r="AQ8" s="7">
        <f t="shared" si="24"/>
        <v>51587.927645109994</v>
      </c>
      <c r="AR8" s="9">
        <v>125315</v>
      </c>
      <c r="AS8" s="7">
        <f t="shared" si="25"/>
        <v>63785.334999999999</v>
      </c>
      <c r="AT8" s="11">
        <f t="shared" ref="AT8:AT13" si="38">IF(AP8&gt;0,(AP8-AR8)/AP8,0)</f>
        <v>-0.23643918086417243</v>
      </c>
      <c r="AU8" s="5">
        <v>101351.52778999999</v>
      </c>
      <c r="AV8" s="7">
        <f t="shared" si="27"/>
        <v>51587.927645109994</v>
      </c>
      <c r="AW8" s="9">
        <v>125315</v>
      </c>
      <c r="AX8" s="7">
        <f t="shared" si="28"/>
        <v>63785.334999999999</v>
      </c>
      <c r="AY8" s="11">
        <f t="shared" ref="AY8:AY13" si="39">IF(AU8&gt;0,(AU8-AW8)/AU8,0)</f>
        <v>-0.23643918086417243</v>
      </c>
    </row>
    <row r="9" spans="1:51" ht="19.5" x14ac:dyDescent="0.25">
      <c r="A9" s="29" t="s">
        <v>109</v>
      </c>
      <c r="B9" s="5">
        <v>154144.30554</v>
      </c>
      <c r="C9" s="7">
        <f t="shared" si="0"/>
        <v>78459.451519859998</v>
      </c>
      <c r="D9" s="9">
        <v>150055.30554</v>
      </c>
      <c r="E9" s="7">
        <f t="shared" si="1"/>
        <v>76378.150519860006</v>
      </c>
      <c r="F9" s="11">
        <f t="shared" si="30"/>
        <v>2.652709086900986E-2</v>
      </c>
      <c r="G9" s="5">
        <v>154144.30554</v>
      </c>
      <c r="H9" s="7">
        <f t="shared" si="3"/>
        <v>78459.451519859998</v>
      </c>
      <c r="I9" s="9">
        <v>150055.30554</v>
      </c>
      <c r="J9" s="7">
        <f t="shared" si="4"/>
        <v>76378.150519860006</v>
      </c>
      <c r="K9" s="11">
        <f t="shared" si="31"/>
        <v>2.652709086900986E-2</v>
      </c>
      <c r="L9" s="5">
        <v>154144.30554</v>
      </c>
      <c r="M9" s="7">
        <f t="shared" si="6"/>
        <v>78459.451519859998</v>
      </c>
      <c r="N9" s="9">
        <v>150055.30554</v>
      </c>
      <c r="O9" s="7">
        <f t="shared" si="7"/>
        <v>76378.150519860006</v>
      </c>
      <c r="P9" s="11">
        <f t="shared" si="32"/>
        <v>2.652709086900986E-2</v>
      </c>
      <c r="Q9" s="5">
        <v>154144.30554</v>
      </c>
      <c r="R9" s="7">
        <f t="shared" si="9"/>
        <v>78459.451519859998</v>
      </c>
      <c r="S9" s="9">
        <v>150055.30554</v>
      </c>
      <c r="T9" s="7">
        <f t="shared" si="10"/>
        <v>76378.150519860006</v>
      </c>
      <c r="U9" s="11">
        <f t="shared" si="33"/>
        <v>2.652709086900986E-2</v>
      </c>
      <c r="V9" s="5">
        <v>154144.30554</v>
      </c>
      <c r="W9" s="7">
        <f t="shared" si="12"/>
        <v>78459.451519859998</v>
      </c>
      <c r="X9" s="9">
        <v>150055.30554</v>
      </c>
      <c r="Y9" s="7">
        <f t="shared" si="13"/>
        <v>76378.150519860006</v>
      </c>
      <c r="Z9" s="11">
        <f t="shared" si="34"/>
        <v>2.652709086900986E-2</v>
      </c>
      <c r="AA9" s="5">
        <v>154144.30554</v>
      </c>
      <c r="AB9" s="7">
        <f t="shared" si="15"/>
        <v>78459.451519859998</v>
      </c>
      <c r="AC9" s="9">
        <v>150055.30554</v>
      </c>
      <c r="AD9" s="7">
        <f t="shared" si="16"/>
        <v>76378.150519860006</v>
      </c>
      <c r="AE9" s="11">
        <f t="shared" si="35"/>
        <v>2.652709086900986E-2</v>
      </c>
      <c r="AF9" s="5">
        <v>154144.30554</v>
      </c>
      <c r="AG9" s="7">
        <f t="shared" si="18"/>
        <v>78459.451519859998</v>
      </c>
      <c r="AH9" s="9">
        <v>150055.30554</v>
      </c>
      <c r="AI9" s="7">
        <f t="shared" si="19"/>
        <v>76378.150519860006</v>
      </c>
      <c r="AJ9" s="11">
        <f t="shared" si="36"/>
        <v>2.652709086900986E-2</v>
      </c>
      <c r="AK9" s="5">
        <v>154144.30554</v>
      </c>
      <c r="AL9" s="7">
        <f t="shared" si="21"/>
        <v>78459.451519859998</v>
      </c>
      <c r="AM9" s="9">
        <v>150055.30554</v>
      </c>
      <c r="AN9" s="7">
        <f t="shared" si="22"/>
        <v>76378.150519860006</v>
      </c>
      <c r="AO9" s="11">
        <f t="shared" si="37"/>
        <v>2.652709086900986E-2</v>
      </c>
      <c r="AP9" s="5">
        <v>154144.30554</v>
      </c>
      <c r="AQ9" s="7">
        <f t="shared" si="24"/>
        <v>78459.451519859998</v>
      </c>
      <c r="AR9" s="9">
        <v>150055.30554</v>
      </c>
      <c r="AS9" s="7">
        <f t="shared" si="25"/>
        <v>76378.150519860006</v>
      </c>
      <c r="AT9" s="11">
        <f t="shared" si="38"/>
        <v>2.652709086900986E-2</v>
      </c>
      <c r="AU9" s="5">
        <v>154144.30554</v>
      </c>
      <c r="AV9" s="7">
        <f t="shared" si="27"/>
        <v>78459.451519859998</v>
      </c>
      <c r="AW9" s="9">
        <v>150055.30554</v>
      </c>
      <c r="AX9" s="7">
        <f t="shared" si="28"/>
        <v>76378.150519860006</v>
      </c>
      <c r="AY9" s="11">
        <f t="shared" si="39"/>
        <v>2.652709086900986E-2</v>
      </c>
    </row>
    <row r="10" spans="1:51" ht="19.5" x14ac:dyDescent="0.25">
      <c r="A10" s="29" t="s">
        <v>110</v>
      </c>
      <c r="B10" s="5">
        <v>147259.81055999998</v>
      </c>
      <c r="C10" s="7">
        <f t="shared" si="0"/>
        <v>74955.243575039989</v>
      </c>
      <c r="D10" s="9">
        <v>124544</v>
      </c>
      <c r="E10" s="7">
        <f t="shared" si="1"/>
        <v>63392.896000000001</v>
      </c>
      <c r="F10" s="11">
        <f t="shared" si="30"/>
        <v>0.15425668737190576</v>
      </c>
      <c r="G10" s="5">
        <v>147259.81055999998</v>
      </c>
      <c r="H10" s="7">
        <f t="shared" si="3"/>
        <v>74955.243575039989</v>
      </c>
      <c r="I10" s="9">
        <v>124544</v>
      </c>
      <c r="J10" s="7">
        <f t="shared" si="4"/>
        <v>63392.896000000001</v>
      </c>
      <c r="K10" s="11">
        <f t="shared" si="31"/>
        <v>0.15425668737190576</v>
      </c>
      <c r="L10" s="5">
        <v>147259.81055999998</v>
      </c>
      <c r="M10" s="7">
        <f t="shared" si="6"/>
        <v>74955.243575039989</v>
      </c>
      <c r="N10" s="9">
        <v>124544</v>
      </c>
      <c r="O10" s="7">
        <f t="shared" si="7"/>
        <v>63392.896000000001</v>
      </c>
      <c r="P10" s="11">
        <f t="shared" si="32"/>
        <v>0.15425668737190576</v>
      </c>
      <c r="Q10" s="5">
        <v>147259.81055999998</v>
      </c>
      <c r="R10" s="7">
        <f t="shared" si="9"/>
        <v>74955.243575039989</v>
      </c>
      <c r="S10" s="9">
        <v>124544</v>
      </c>
      <c r="T10" s="7">
        <f t="shared" si="10"/>
        <v>63392.896000000001</v>
      </c>
      <c r="U10" s="11">
        <f t="shared" si="33"/>
        <v>0.15425668737190576</v>
      </c>
      <c r="V10" s="5">
        <v>147259.81055999998</v>
      </c>
      <c r="W10" s="7">
        <f t="shared" si="12"/>
        <v>74955.243575039989</v>
      </c>
      <c r="X10" s="9">
        <v>124544</v>
      </c>
      <c r="Y10" s="7">
        <f t="shared" si="13"/>
        <v>63392.896000000001</v>
      </c>
      <c r="Z10" s="11">
        <f t="shared" si="34"/>
        <v>0.15425668737190576</v>
      </c>
      <c r="AA10" s="5">
        <v>147259.81055999998</v>
      </c>
      <c r="AB10" s="7">
        <f t="shared" si="15"/>
        <v>74955.243575039989</v>
      </c>
      <c r="AC10" s="9">
        <v>124544</v>
      </c>
      <c r="AD10" s="7">
        <f t="shared" si="16"/>
        <v>63392.896000000001</v>
      </c>
      <c r="AE10" s="11">
        <f t="shared" si="35"/>
        <v>0.15425668737190576</v>
      </c>
      <c r="AF10" s="5">
        <v>147259.81055999998</v>
      </c>
      <c r="AG10" s="7">
        <f t="shared" si="18"/>
        <v>74955.243575039989</v>
      </c>
      <c r="AH10" s="9">
        <v>124544</v>
      </c>
      <c r="AI10" s="7">
        <f t="shared" si="19"/>
        <v>63392.896000000001</v>
      </c>
      <c r="AJ10" s="11">
        <f t="shared" si="36"/>
        <v>0.15425668737190576</v>
      </c>
      <c r="AK10" s="5">
        <v>147259.81055999998</v>
      </c>
      <c r="AL10" s="7">
        <f t="shared" si="21"/>
        <v>74955.243575039989</v>
      </c>
      <c r="AM10" s="9">
        <v>124544</v>
      </c>
      <c r="AN10" s="7">
        <f t="shared" si="22"/>
        <v>63392.896000000001</v>
      </c>
      <c r="AO10" s="11">
        <f t="shared" si="37"/>
        <v>0.15425668737190576</v>
      </c>
      <c r="AP10" s="5">
        <v>147259.81055999998</v>
      </c>
      <c r="AQ10" s="7">
        <f t="shared" si="24"/>
        <v>74955.243575039989</v>
      </c>
      <c r="AR10" s="9">
        <v>124544</v>
      </c>
      <c r="AS10" s="7">
        <f t="shared" si="25"/>
        <v>63392.896000000001</v>
      </c>
      <c r="AT10" s="11">
        <f t="shared" si="38"/>
        <v>0.15425668737190576</v>
      </c>
      <c r="AU10" s="5">
        <v>147259.81055999998</v>
      </c>
      <c r="AV10" s="7">
        <f t="shared" si="27"/>
        <v>74955.243575039989</v>
      </c>
      <c r="AW10" s="9">
        <v>124544</v>
      </c>
      <c r="AX10" s="7">
        <f t="shared" si="28"/>
        <v>63392.896000000001</v>
      </c>
      <c r="AY10" s="11">
        <f t="shared" si="39"/>
        <v>0.15425668737190576</v>
      </c>
    </row>
    <row r="11" spans="1:51" ht="19.5" x14ac:dyDescent="0.25">
      <c r="A11" s="29" t="s">
        <v>111</v>
      </c>
      <c r="B11" s="5">
        <v>210479.74805999998</v>
      </c>
      <c r="C11" s="7">
        <f t="shared" si="0"/>
        <v>107134.19176253999</v>
      </c>
      <c r="D11" s="9">
        <v>223541</v>
      </c>
      <c r="E11" s="7">
        <f t="shared" si="1"/>
        <v>113782.36900000001</v>
      </c>
      <c r="F11" s="11">
        <f t="shared" si="30"/>
        <v>-6.205467300481915E-2</v>
      </c>
      <c r="G11" s="5">
        <v>210479.74805999998</v>
      </c>
      <c r="H11" s="7">
        <f t="shared" si="3"/>
        <v>107134.19176253999</v>
      </c>
      <c r="I11" s="9">
        <v>223541</v>
      </c>
      <c r="J11" s="7">
        <f t="shared" si="4"/>
        <v>113782.36900000001</v>
      </c>
      <c r="K11" s="11">
        <f t="shared" si="31"/>
        <v>-6.205467300481915E-2</v>
      </c>
      <c r="L11" s="5">
        <v>210479.74805999998</v>
      </c>
      <c r="M11" s="7">
        <f t="shared" si="6"/>
        <v>107134.19176253999</v>
      </c>
      <c r="N11" s="9">
        <v>223541</v>
      </c>
      <c r="O11" s="7">
        <f t="shared" si="7"/>
        <v>113782.36900000001</v>
      </c>
      <c r="P11" s="11">
        <f t="shared" si="32"/>
        <v>-6.205467300481915E-2</v>
      </c>
      <c r="Q11" s="5">
        <v>210479.74805999998</v>
      </c>
      <c r="R11" s="7">
        <f t="shared" si="9"/>
        <v>107134.19176253999</v>
      </c>
      <c r="S11" s="9">
        <v>223541</v>
      </c>
      <c r="T11" s="7">
        <f t="shared" si="10"/>
        <v>113782.36900000001</v>
      </c>
      <c r="U11" s="11">
        <f t="shared" si="33"/>
        <v>-6.205467300481915E-2</v>
      </c>
      <c r="V11" s="5">
        <v>210479.74805999998</v>
      </c>
      <c r="W11" s="7">
        <f t="shared" si="12"/>
        <v>107134.19176253999</v>
      </c>
      <c r="X11" s="9">
        <v>223541</v>
      </c>
      <c r="Y11" s="7">
        <f t="shared" si="13"/>
        <v>113782.36900000001</v>
      </c>
      <c r="Z11" s="11">
        <f t="shared" si="34"/>
        <v>-6.205467300481915E-2</v>
      </c>
      <c r="AA11" s="5">
        <v>210479.74805999998</v>
      </c>
      <c r="AB11" s="7">
        <f t="shared" si="15"/>
        <v>107134.19176253999</v>
      </c>
      <c r="AC11" s="9">
        <v>223541</v>
      </c>
      <c r="AD11" s="7">
        <f t="shared" si="16"/>
        <v>113782.36900000001</v>
      </c>
      <c r="AE11" s="11">
        <f t="shared" si="35"/>
        <v>-6.205467300481915E-2</v>
      </c>
      <c r="AF11" s="5">
        <v>210479.74805999998</v>
      </c>
      <c r="AG11" s="7">
        <f t="shared" si="18"/>
        <v>107134.19176253999</v>
      </c>
      <c r="AH11" s="9">
        <v>223541</v>
      </c>
      <c r="AI11" s="7">
        <f t="shared" si="19"/>
        <v>113782.36900000001</v>
      </c>
      <c r="AJ11" s="11">
        <f t="shared" si="36"/>
        <v>-6.205467300481915E-2</v>
      </c>
      <c r="AK11" s="5">
        <v>210479.74805999998</v>
      </c>
      <c r="AL11" s="7">
        <f t="shared" si="21"/>
        <v>107134.19176253999</v>
      </c>
      <c r="AM11" s="9">
        <v>223541</v>
      </c>
      <c r="AN11" s="7">
        <f t="shared" si="22"/>
        <v>113782.36900000001</v>
      </c>
      <c r="AO11" s="11">
        <f t="shared" si="37"/>
        <v>-6.205467300481915E-2</v>
      </c>
      <c r="AP11" s="5">
        <v>210479.74805999998</v>
      </c>
      <c r="AQ11" s="7">
        <f t="shared" si="24"/>
        <v>107134.19176253999</v>
      </c>
      <c r="AR11" s="9">
        <v>223541</v>
      </c>
      <c r="AS11" s="7">
        <f t="shared" si="25"/>
        <v>113782.36900000001</v>
      </c>
      <c r="AT11" s="11">
        <f t="shared" si="38"/>
        <v>-6.205467300481915E-2</v>
      </c>
      <c r="AU11" s="5">
        <v>210479.74805999998</v>
      </c>
      <c r="AV11" s="7">
        <f t="shared" si="27"/>
        <v>107134.19176253999</v>
      </c>
      <c r="AW11" s="9">
        <v>223541</v>
      </c>
      <c r="AX11" s="7">
        <f t="shared" si="28"/>
        <v>113782.36900000001</v>
      </c>
      <c r="AY11" s="11">
        <f t="shared" si="39"/>
        <v>-6.205467300481915E-2</v>
      </c>
    </row>
    <row r="12" spans="1:51" ht="19.5" x14ac:dyDescent="0.25">
      <c r="A12" s="29" t="s">
        <v>112</v>
      </c>
      <c r="B12" s="5">
        <v>185358.05152000004</v>
      </c>
      <c r="C12" s="7">
        <f t="shared" si="0"/>
        <v>94347.248223680013</v>
      </c>
      <c r="D12" s="9">
        <v>168240</v>
      </c>
      <c r="E12" s="7">
        <f t="shared" si="1"/>
        <v>85634.16</v>
      </c>
      <c r="F12" s="11">
        <f t="shared" si="30"/>
        <v>9.2351270309684971E-2</v>
      </c>
      <c r="G12" s="5">
        <v>185358.05152000004</v>
      </c>
      <c r="H12" s="7">
        <f t="shared" si="3"/>
        <v>94347.248223680013</v>
      </c>
      <c r="I12" s="9">
        <v>168240</v>
      </c>
      <c r="J12" s="7">
        <f t="shared" si="4"/>
        <v>85634.16</v>
      </c>
      <c r="K12" s="11">
        <f t="shared" si="31"/>
        <v>9.2351270309684971E-2</v>
      </c>
      <c r="L12" s="5">
        <v>185358.05152000004</v>
      </c>
      <c r="M12" s="7">
        <f t="shared" si="6"/>
        <v>94347.248223680013</v>
      </c>
      <c r="N12" s="9">
        <v>168240</v>
      </c>
      <c r="O12" s="7">
        <f t="shared" si="7"/>
        <v>85634.16</v>
      </c>
      <c r="P12" s="11">
        <f t="shared" si="32"/>
        <v>9.2351270309684971E-2</v>
      </c>
      <c r="Q12" s="5">
        <v>185358.05152000004</v>
      </c>
      <c r="R12" s="7">
        <f t="shared" si="9"/>
        <v>94347.248223680013</v>
      </c>
      <c r="S12" s="9">
        <v>168240</v>
      </c>
      <c r="T12" s="7">
        <f t="shared" si="10"/>
        <v>85634.16</v>
      </c>
      <c r="U12" s="11">
        <f t="shared" si="33"/>
        <v>9.2351270309684971E-2</v>
      </c>
      <c r="V12" s="5">
        <v>185358.05152000004</v>
      </c>
      <c r="W12" s="7">
        <f t="shared" si="12"/>
        <v>94347.248223680013</v>
      </c>
      <c r="X12" s="9">
        <v>168240</v>
      </c>
      <c r="Y12" s="7">
        <f t="shared" si="13"/>
        <v>85634.16</v>
      </c>
      <c r="Z12" s="11">
        <f t="shared" si="34"/>
        <v>9.2351270309684971E-2</v>
      </c>
      <c r="AA12" s="5">
        <v>185358.05152000004</v>
      </c>
      <c r="AB12" s="7">
        <f t="shared" si="15"/>
        <v>94347.248223680013</v>
      </c>
      <c r="AC12" s="9">
        <v>168240</v>
      </c>
      <c r="AD12" s="7">
        <f t="shared" si="16"/>
        <v>85634.16</v>
      </c>
      <c r="AE12" s="11">
        <f t="shared" si="35"/>
        <v>9.2351270309684971E-2</v>
      </c>
      <c r="AF12" s="5">
        <v>185358.05152000004</v>
      </c>
      <c r="AG12" s="7">
        <f t="shared" si="18"/>
        <v>94347.248223680013</v>
      </c>
      <c r="AH12" s="9">
        <v>168240</v>
      </c>
      <c r="AI12" s="7">
        <f t="shared" si="19"/>
        <v>85634.16</v>
      </c>
      <c r="AJ12" s="11">
        <f t="shared" si="36"/>
        <v>9.2351270309684971E-2</v>
      </c>
      <c r="AK12" s="5">
        <v>185358.05152000004</v>
      </c>
      <c r="AL12" s="7">
        <f t="shared" si="21"/>
        <v>94347.248223680013</v>
      </c>
      <c r="AM12" s="9">
        <v>168240</v>
      </c>
      <c r="AN12" s="7">
        <f t="shared" si="22"/>
        <v>85634.16</v>
      </c>
      <c r="AO12" s="11">
        <f t="shared" si="37"/>
        <v>9.2351270309684971E-2</v>
      </c>
      <c r="AP12" s="5">
        <v>185358.05152000004</v>
      </c>
      <c r="AQ12" s="7">
        <f t="shared" si="24"/>
        <v>94347.248223680013</v>
      </c>
      <c r="AR12" s="9">
        <v>168240</v>
      </c>
      <c r="AS12" s="7">
        <f t="shared" si="25"/>
        <v>85634.16</v>
      </c>
      <c r="AT12" s="11">
        <f t="shared" si="38"/>
        <v>9.2351270309684971E-2</v>
      </c>
      <c r="AU12" s="5">
        <v>185358.05152000004</v>
      </c>
      <c r="AV12" s="7">
        <f t="shared" si="27"/>
        <v>94347.248223680013</v>
      </c>
      <c r="AW12" s="9">
        <v>168240</v>
      </c>
      <c r="AX12" s="7">
        <f t="shared" si="28"/>
        <v>85634.16</v>
      </c>
      <c r="AY12" s="11">
        <f t="shared" si="39"/>
        <v>9.2351270309684971E-2</v>
      </c>
    </row>
    <row r="13" spans="1:51" ht="19.5" x14ac:dyDescent="0.25">
      <c r="A13" s="29" t="s">
        <v>113</v>
      </c>
      <c r="B13" s="5">
        <v>191718.49799999999</v>
      </c>
      <c r="C13" s="7">
        <f t="shared" si="0"/>
        <v>97584.715482</v>
      </c>
      <c r="D13" s="9">
        <v>184541</v>
      </c>
      <c r="E13" s="7">
        <f t="shared" si="1"/>
        <v>93931.369000000006</v>
      </c>
      <c r="F13" s="11">
        <f t="shared" si="30"/>
        <v>3.7437691588841845E-2</v>
      </c>
      <c r="G13" s="5">
        <v>191718.49799999999</v>
      </c>
      <c r="H13" s="7">
        <f t="shared" si="3"/>
        <v>97584.715482</v>
      </c>
      <c r="I13" s="9">
        <v>184541</v>
      </c>
      <c r="J13" s="7">
        <f t="shared" si="4"/>
        <v>93931.369000000006</v>
      </c>
      <c r="K13" s="11">
        <f t="shared" si="31"/>
        <v>3.7437691588841845E-2</v>
      </c>
      <c r="L13" s="5">
        <v>191718.49799999999</v>
      </c>
      <c r="M13" s="7">
        <f t="shared" si="6"/>
        <v>97584.715482</v>
      </c>
      <c r="N13" s="9">
        <v>184541</v>
      </c>
      <c r="O13" s="7">
        <f t="shared" si="7"/>
        <v>93931.369000000006</v>
      </c>
      <c r="P13" s="11">
        <f t="shared" si="32"/>
        <v>3.7437691588841845E-2</v>
      </c>
      <c r="Q13" s="5">
        <v>191718.49799999999</v>
      </c>
      <c r="R13" s="7">
        <f t="shared" si="9"/>
        <v>97584.715482</v>
      </c>
      <c r="S13" s="9">
        <v>184541</v>
      </c>
      <c r="T13" s="7">
        <f t="shared" si="10"/>
        <v>93931.369000000006</v>
      </c>
      <c r="U13" s="11">
        <f t="shared" si="33"/>
        <v>3.7437691588841845E-2</v>
      </c>
      <c r="V13" s="5">
        <v>191718.49799999999</v>
      </c>
      <c r="W13" s="7">
        <f t="shared" si="12"/>
        <v>97584.715482</v>
      </c>
      <c r="X13" s="9">
        <v>184541</v>
      </c>
      <c r="Y13" s="7">
        <f t="shared" si="13"/>
        <v>93931.369000000006</v>
      </c>
      <c r="Z13" s="11">
        <f t="shared" si="34"/>
        <v>3.7437691588841845E-2</v>
      </c>
      <c r="AA13" s="5">
        <v>191718.49799999999</v>
      </c>
      <c r="AB13" s="7">
        <f t="shared" si="15"/>
        <v>97584.715482</v>
      </c>
      <c r="AC13" s="9">
        <v>184541</v>
      </c>
      <c r="AD13" s="7">
        <f t="shared" si="16"/>
        <v>93931.369000000006</v>
      </c>
      <c r="AE13" s="11">
        <f t="shared" si="35"/>
        <v>3.7437691588841845E-2</v>
      </c>
      <c r="AF13" s="5">
        <v>191718.49799999999</v>
      </c>
      <c r="AG13" s="7">
        <f t="shared" si="18"/>
        <v>97584.715482</v>
      </c>
      <c r="AH13" s="9">
        <v>184541</v>
      </c>
      <c r="AI13" s="7">
        <f t="shared" si="19"/>
        <v>93931.369000000006</v>
      </c>
      <c r="AJ13" s="11">
        <f t="shared" si="36"/>
        <v>3.7437691588841845E-2</v>
      </c>
      <c r="AK13" s="5">
        <v>191718.49799999999</v>
      </c>
      <c r="AL13" s="7">
        <f t="shared" si="21"/>
        <v>97584.715482</v>
      </c>
      <c r="AM13" s="9">
        <v>184541</v>
      </c>
      <c r="AN13" s="7">
        <f t="shared" si="22"/>
        <v>93931.369000000006</v>
      </c>
      <c r="AO13" s="11">
        <f t="shared" si="37"/>
        <v>3.7437691588841845E-2</v>
      </c>
      <c r="AP13" s="5">
        <v>191718.49799999999</v>
      </c>
      <c r="AQ13" s="7">
        <f t="shared" si="24"/>
        <v>97584.715482</v>
      </c>
      <c r="AR13" s="9">
        <v>184541</v>
      </c>
      <c r="AS13" s="7">
        <f t="shared" si="25"/>
        <v>93931.369000000006</v>
      </c>
      <c r="AT13" s="11">
        <f t="shared" si="38"/>
        <v>3.7437691588841845E-2</v>
      </c>
      <c r="AU13" s="5">
        <v>191718.49799999999</v>
      </c>
      <c r="AV13" s="7">
        <f t="shared" si="27"/>
        <v>97584.715482</v>
      </c>
      <c r="AW13" s="9">
        <v>184541</v>
      </c>
      <c r="AX13" s="7">
        <f t="shared" si="28"/>
        <v>93931.369000000006</v>
      </c>
      <c r="AY13" s="11">
        <f t="shared" si="39"/>
        <v>3.7437691588841845E-2</v>
      </c>
    </row>
    <row r="14" spans="1:51" ht="19.5" x14ac:dyDescent="0.25">
      <c r="A14" s="29" t="s">
        <v>114</v>
      </c>
      <c r="B14" s="5">
        <v>145560.62439000001</v>
      </c>
      <c r="C14" s="7">
        <f>B14*0.509</f>
        <v>74090.357814510004</v>
      </c>
      <c r="D14" s="9">
        <v>115521</v>
      </c>
      <c r="E14" s="7">
        <f>D14*0.509</f>
        <v>58800.188999999998</v>
      </c>
      <c r="F14" s="11">
        <f>IF(B14&gt;0,(B14-D14)/B14,0)</f>
        <v>0.20637191215609904</v>
      </c>
      <c r="G14" s="5">
        <v>145560.62439000001</v>
      </c>
      <c r="H14" s="7">
        <f>G14*0.509</f>
        <v>74090.357814510004</v>
      </c>
      <c r="I14" s="9">
        <v>115521</v>
      </c>
      <c r="J14" s="7">
        <f>I14*0.509</f>
        <v>58800.188999999998</v>
      </c>
      <c r="K14" s="11">
        <f>IF(G14&gt;0,(G14-I14)/G14,0)</f>
        <v>0.20637191215609904</v>
      </c>
      <c r="L14" s="5">
        <v>145560.62439000001</v>
      </c>
      <c r="M14" s="7">
        <f>L14*0.509</f>
        <v>74090.357814510004</v>
      </c>
      <c r="N14" s="9">
        <v>115521</v>
      </c>
      <c r="O14" s="7">
        <f>N14*0.509</f>
        <v>58800.188999999998</v>
      </c>
      <c r="P14" s="11">
        <f>IF(L14&gt;0,(L14-N14)/L14,0)</f>
        <v>0.20637191215609904</v>
      </c>
      <c r="Q14" s="5">
        <v>145560.62439000001</v>
      </c>
      <c r="R14" s="7">
        <f>Q14*0.509</f>
        <v>74090.357814510004</v>
      </c>
      <c r="S14" s="9">
        <v>115521</v>
      </c>
      <c r="T14" s="7">
        <f>S14*0.509</f>
        <v>58800.188999999998</v>
      </c>
      <c r="U14" s="11">
        <f>IF(Q14&gt;0,(Q14-S14)/Q14,0)</f>
        <v>0.20637191215609904</v>
      </c>
      <c r="V14" s="5">
        <v>145560.62439000001</v>
      </c>
      <c r="W14" s="7">
        <f>V14*0.509</f>
        <v>74090.357814510004</v>
      </c>
      <c r="X14" s="9">
        <v>115521</v>
      </c>
      <c r="Y14" s="7">
        <f>X14*0.509</f>
        <v>58800.188999999998</v>
      </c>
      <c r="Z14" s="11">
        <f>IF(V14&gt;0,(V14-X14)/V14,0)</f>
        <v>0.20637191215609904</v>
      </c>
      <c r="AA14" s="5">
        <v>145560.62439000001</v>
      </c>
      <c r="AB14" s="7">
        <f>AA14*0.509</f>
        <v>74090.357814510004</v>
      </c>
      <c r="AC14" s="9">
        <v>115521</v>
      </c>
      <c r="AD14" s="7">
        <f>AC14*0.509</f>
        <v>58800.188999999998</v>
      </c>
      <c r="AE14" s="11">
        <f>IF(AA14&gt;0,(AA14-AC14)/AA14,0)</f>
        <v>0.20637191215609904</v>
      </c>
      <c r="AF14" s="5">
        <v>145560.62439000001</v>
      </c>
      <c r="AG14" s="7">
        <f>AF14*0.509</f>
        <v>74090.357814510004</v>
      </c>
      <c r="AH14" s="9">
        <v>115521</v>
      </c>
      <c r="AI14" s="7">
        <f>AH14*0.509</f>
        <v>58800.188999999998</v>
      </c>
      <c r="AJ14" s="11">
        <f>IF(AF14&gt;0,(AF14-AH14)/AF14,0)</f>
        <v>0.20637191215609904</v>
      </c>
      <c r="AK14" s="5">
        <v>145560.62439000001</v>
      </c>
      <c r="AL14" s="7">
        <f>AK14*0.509</f>
        <v>74090.357814510004</v>
      </c>
      <c r="AM14" s="9">
        <v>115521</v>
      </c>
      <c r="AN14" s="7">
        <f>AM14*0.509</f>
        <v>58800.188999999998</v>
      </c>
      <c r="AO14" s="11">
        <f>IF(AK14&gt;0,(AK14-AM14)/AK14,0)</f>
        <v>0.20637191215609904</v>
      </c>
      <c r="AP14" s="5">
        <v>145560.62439000001</v>
      </c>
      <c r="AQ14" s="7">
        <f>AP14*0.509</f>
        <v>74090.357814510004</v>
      </c>
      <c r="AR14" s="9">
        <v>115521</v>
      </c>
      <c r="AS14" s="7">
        <f>AR14*0.509</f>
        <v>58800.188999999998</v>
      </c>
      <c r="AT14" s="11">
        <f>IF(AP14&gt;0,(AP14-AR14)/AP14,0)</f>
        <v>0.20637191215609904</v>
      </c>
      <c r="AU14" s="5">
        <v>145560.62439000001</v>
      </c>
      <c r="AV14" s="7">
        <f>AU14*0.509</f>
        <v>74090.357814510004</v>
      </c>
      <c r="AW14" s="9">
        <v>115521</v>
      </c>
      <c r="AX14" s="7">
        <f>AW14*0.509</f>
        <v>58800.188999999998</v>
      </c>
      <c r="AY14" s="11">
        <f>IF(AU14&gt;0,(AU14-AW14)/AU14,0)</f>
        <v>0.20637191215609904</v>
      </c>
    </row>
    <row r="15" spans="1:51" ht="19.5" x14ac:dyDescent="0.25">
      <c r="A15" s="29" t="s">
        <v>115</v>
      </c>
      <c r="B15" s="5">
        <v>101351.52778999999</v>
      </c>
      <c r="C15" s="7">
        <f t="shared" si="0"/>
        <v>51587.927645109994</v>
      </c>
      <c r="D15" s="9">
        <v>125315</v>
      </c>
      <c r="E15" s="7">
        <f t="shared" si="1"/>
        <v>63785.334999999999</v>
      </c>
      <c r="F15" s="11">
        <f t="shared" ref="F15" si="40">IF(B15&gt;0,(B15-D15)/B15,0)</f>
        <v>-0.23643918086417243</v>
      </c>
      <c r="G15" s="5">
        <v>101351.52778999999</v>
      </c>
      <c r="H15" s="7">
        <f t="shared" si="3"/>
        <v>51587.927645109994</v>
      </c>
      <c r="I15" s="9">
        <v>125315</v>
      </c>
      <c r="J15" s="7">
        <f t="shared" si="4"/>
        <v>63785.334999999999</v>
      </c>
      <c r="K15" s="11">
        <f t="shared" ref="K15" si="41">IF(G15&gt;0,(G15-I15)/G15,0)</f>
        <v>-0.23643918086417243</v>
      </c>
      <c r="L15" s="5">
        <v>101351.52778999999</v>
      </c>
      <c r="M15" s="7">
        <f t="shared" si="6"/>
        <v>51587.927645109994</v>
      </c>
      <c r="N15" s="9">
        <v>125315</v>
      </c>
      <c r="O15" s="7">
        <f t="shared" si="7"/>
        <v>63785.334999999999</v>
      </c>
      <c r="P15" s="11">
        <f t="shared" ref="P15" si="42">IF(L15&gt;0,(L15-N15)/L15,0)</f>
        <v>-0.23643918086417243</v>
      </c>
      <c r="Q15" s="5">
        <v>101351.52778999999</v>
      </c>
      <c r="R15" s="7">
        <f t="shared" si="9"/>
        <v>51587.927645109994</v>
      </c>
      <c r="S15" s="9">
        <v>125315</v>
      </c>
      <c r="T15" s="7">
        <f t="shared" si="10"/>
        <v>63785.334999999999</v>
      </c>
      <c r="U15" s="11">
        <f t="shared" ref="U15" si="43">IF(Q15&gt;0,(Q15-S15)/Q15,0)</f>
        <v>-0.23643918086417243</v>
      </c>
      <c r="V15" s="5">
        <v>101351.52778999999</v>
      </c>
      <c r="W15" s="7">
        <f t="shared" si="12"/>
        <v>51587.927645109994</v>
      </c>
      <c r="X15" s="9">
        <v>125315</v>
      </c>
      <c r="Y15" s="7">
        <f t="shared" si="13"/>
        <v>63785.334999999999</v>
      </c>
      <c r="Z15" s="11">
        <f t="shared" ref="Z15" si="44">IF(V15&gt;0,(V15-X15)/V15,0)</f>
        <v>-0.23643918086417243</v>
      </c>
      <c r="AA15" s="5">
        <v>101351.52778999999</v>
      </c>
      <c r="AB15" s="7">
        <f t="shared" si="15"/>
        <v>51587.927645109994</v>
      </c>
      <c r="AC15" s="9">
        <v>125315</v>
      </c>
      <c r="AD15" s="7">
        <f t="shared" si="16"/>
        <v>63785.334999999999</v>
      </c>
      <c r="AE15" s="11">
        <f t="shared" ref="AE15" si="45">IF(AA15&gt;0,(AA15-AC15)/AA15,0)</f>
        <v>-0.23643918086417243</v>
      </c>
      <c r="AF15" s="5">
        <v>101351.52778999999</v>
      </c>
      <c r="AG15" s="7">
        <f t="shared" si="18"/>
        <v>51587.927645109994</v>
      </c>
      <c r="AH15" s="9">
        <v>125315</v>
      </c>
      <c r="AI15" s="7">
        <f t="shared" si="19"/>
        <v>63785.334999999999</v>
      </c>
      <c r="AJ15" s="11">
        <f t="shared" ref="AJ15" si="46">IF(AF15&gt;0,(AF15-AH15)/AF15,0)</f>
        <v>-0.23643918086417243</v>
      </c>
      <c r="AK15" s="5">
        <v>101351.52778999999</v>
      </c>
      <c r="AL15" s="7">
        <f t="shared" si="21"/>
        <v>51587.927645109994</v>
      </c>
      <c r="AM15" s="9">
        <v>125315</v>
      </c>
      <c r="AN15" s="7">
        <f t="shared" si="22"/>
        <v>63785.334999999999</v>
      </c>
      <c r="AO15" s="11">
        <f t="shared" ref="AO15" si="47">IF(AK15&gt;0,(AK15-AM15)/AK15,0)</f>
        <v>-0.23643918086417243</v>
      </c>
      <c r="AP15" s="5">
        <v>101351.52778999999</v>
      </c>
      <c r="AQ15" s="7">
        <f t="shared" si="24"/>
        <v>51587.927645109994</v>
      </c>
      <c r="AR15" s="9">
        <v>125315</v>
      </c>
      <c r="AS15" s="7">
        <f t="shared" si="25"/>
        <v>63785.334999999999</v>
      </c>
      <c r="AT15" s="11">
        <f t="shared" ref="AT15" si="48">IF(AP15&gt;0,(AP15-AR15)/AP15,0)</f>
        <v>-0.23643918086417243</v>
      </c>
      <c r="AU15" s="5">
        <v>101351.52778999999</v>
      </c>
      <c r="AV15" s="7">
        <f t="shared" si="27"/>
        <v>51587.927645109994</v>
      </c>
      <c r="AW15" s="9">
        <v>125315</v>
      </c>
      <c r="AX15" s="7">
        <f t="shared" si="28"/>
        <v>63785.334999999999</v>
      </c>
      <c r="AY15" s="11">
        <f t="shared" ref="AY15" si="49">IF(AU15&gt;0,(AU15-AW15)/AU15,0)</f>
        <v>-0.23643918086417243</v>
      </c>
    </row>
    <row r="16" spans="1:51" ht="19.5" x14ac:dyDescent="0.25">
      <c r="A16" s="29" t="s">
        <v>73</v>
      </c>
      <c r="B16" s="5">
        <v>1546070.83</v>
      </c>
      <c r="C16" s="7">
        <f>B16*0.509</f>
        <v>786950.05247</v>
      </c>
      <c r="D16" s="9">
        <v>1696558.3055400001</v>
      </c>
      <c r="E16" s="7">
        <f>D16*0.509</f>
        <v>863548.1775198601</v>
      </c>
      <c r="F16" s="11">
        <f>IF(B16&gt;0,(B16-D16)/B16,0)</f>
        <v>-9.7335434198703566E-2</v>
      </c>
      <c r="G16" s="5">
        <v>1546070.83</v>
      </c>
      <c r="H16" s="7">
        <f>G16*0.509</f>
        <v>786950.05247</v>
      </c>
      <c r="I16" s="9">
        <v>1696558.3055400001</v>
      </c>
      <c r="J16" s="7">
        <f>I16*0.509</f>
        <v>863548.1775198601</v>
      </c>
      <c r="K16" s="11">
        <f>IF(G16&gt;0,(G16-I16)/G16,0)</f>
        <v>-9.7335434198703566E-2</v>
      </c>
      <c r="L16" s="5">
        <v>1546070.83</v>
      </c>
      <c r="M16" s="7">
        <f>L16*0.509</f>
        <v>786950.05247</v>
      </c>
      <c r="N16" s="9">
        <v>1696558.3055400001</v>
      </c>
      <c r="O16" s="7">
        <f>N16*0.509</f>
        <v>863548.1775198601</v>
      </c>
      <c r="P16" s="11">
        <f>IF(L16&gt;0,(L16-N16)/L16,0)</f>
        <v>-9.7335434198703566E-2</v>
      </c>
      <c r="Q16" s="5">
        <v>1546070.83</v>
      </c>
      <c r="R16" s="7">
        <f>Q16*0.509</f>
        <v>786950.05247</v>
      </c>
      <c r="S16" s="9">
        <v>1696558.3055400001</v>
      </c>
      <c r="T16" s="7">
        <f>S16*0.509</f>
        <v>863548.1775198601</v>
      </c>
      <c r="U16" s="11">
        <f>IF(Q16&gt;0,(Q16-S16)/Q16,0)</f>
        <v>-9.7335434198703566E-2</v>
      </c>
      <c r="V16" s="5">
        <v>1546070.83</v>
      </c>
      <c r="W16" s="7">
        <f>V16*0.509</f>
        <v>786950.05247</v>
      </c>
      <c r="X16" s="9">
        <v>1696558.3055400001</v>
      </c>
      <c r="Y16" s="7">
        <f>X16*0.509</f>
        <v>863548.1775198601</v>
      </c>
      <c r="Z16" s="11">
        <f>IF(V16&gt;0,(V16-X16)/V16,0)</f>
        <v>-9.7335434198703566E-2</v>
      </c>
      <c r="AA16" s="5">
        <v>1546070.83</v>
      </c>
      <c r="AB16" s="7">
        <f>AA16*0.509</f>
        <v>786950.05247</v>
      </c>
      <c r="AC16" s="9">
        <v>1696558.3055400001</v>
      </c>
      <c r="AD16" s="7">
        <f>AC16*0.509</f>
        <v>863548.1775198601</v>
      </c>
      <c r="AE16" s="11">
        <f>IF(AA16&gt;0,(AA16-AC16)/AA16,0)</f>
        <v>-9.7335434198703566E-2</v>
      </c>
      <c r="AF16" s="5">
        <v>1546070.83</v>
      </c>
      <c r="AG16" s="7">
        <f>AF16*0.509</f>
        <v>786950.05247</v>
      </c>
      <c r="AH16" s="9">
        <v>1696558.3055400001</v>
      </c>
      <c r="AI16" s="7">
        <f>AH16*0.509</f>
        <v>863548.1775198601</v>
      </c>
      <c r="AJ16" s="11">
        <f>IF(AF16&gt;0,(AF16-AH16)/AF16,0)</f>
        <v>-9.7335434198703566E-2</v>
      </c>
      <c r="AK16" s="5">
        <v>1546070.83</v>
      </c>
      <c r="AL16" s="7">
        <f>AK16*0.509</f>
        <v>786950.05247</v>
      </c>
      <c r="AM16" s="9">
        <v>1696558.3055400001</v>
      </c>
      <c r="AN16" s="7">
        <f>AM16*0.509</f>
        <v>863548.1775198601</v>
      </c>
      <c r="AO16" s="11">
        <f>IF(AK16&gt;0,(AK16-AM16)/AK16,0)</f>
        <v>-9.7335434198703566E-2</v>
      </c>
      <c r="AP16" s="5">
        <v>1546070.83</v>
      </c>
      <c r="AQ16" s="7">
        <f>AP16*0.509</f>
        <v>786950.05247</v>
      </c>
      <c r="AR16" s="9">
        <v>1696558.3055400001</v>
      </c>
      <c r="AS16" s="7">
        <f>AR16*0.509</f>
        <v>863548.1775198601</v>
      </c>
      <c r="AT16" s="11">
        <f>IF(AP16&gt;0,(AP16-AR16)/AP16,0)</f>
        <v>-9.7335434198703566E-2</v>
      </c>
      <c r="AU16" s="5">
        <v>1546070.83</v>
      </c>
      <c r="AV16" s="7">
        <f>AU16*0.509</f>
        <v>786950.05247</v>
      </c>
      <c r="AW16" s="9">
        <v>1696558.3055400001</v>
      </c>
      <c r="AX16" s="7">
        <f>AW16*0.509</f>
        <v>863548.1775198601</v>
      </c>
      <c r="AY16" s="11">
        <f>IF(AU16&gt;0,(AU16-AW16)/AU16,0)</f>
        <v>-9.7335434198703566E-2</v>
      </c>
    </row>
    <row r="17" spans="1:51" ht="19.5" x14ac:dyDescent="0.25">
      <c r="A17" s="29" t="s">
        <v>94</v>
      </c>
      <c r="B17" s="7">
        <f>B16/12</f>
        <v>128839.23583333334</v>
      </c>
      <c r="C17" s="7">
        <f t="shared" ref="C17:F17" si="50">C16/12</f>
        <v>65579.171039166671</v>
      </c>
      <c r="D17" s="7">
        <f t="shared" si="50"/>
        <v>141379.85879500001</v>
      </c>
      <c r="E17" s="7">
        <f t="shared" si="50"/>
        <v>71962.348126655008</v>
      </c>
      <c r="F17" s="11">
        <f t="shared" si="50"/>
        <v>-8.1112861832252966E-3</v>
      </c>
      <c r="G17" s="7">
        <f>G16/12</f>
        <v>128839.23583333334</v>
      </c>
      <c r="H17" s="7">
        <f t="shared" ref="H17:K17" si="51">H16/12</f>
        <v>65579.171039166671</v>
      </c>
      <c r="I17" s="7">
        <f t="shared" si="51"/>
        <v>141379.85879500001</v>
      </c>
      <c r="J17" s="7">
        <f t="shared" si="51"/>
        <v>71962.348126655008</v>
      </c>
      <c r="K17" s="11">
        <f t="shared" si="51"/>
        <v>-8.1112861832252966E-3</v>
      </c>
      <c r="L17" s="7">
        <f>L16/12</f>
        <v>128839.23583333334</v>
      </c>
      <c r="M17" s="7">
        <f t="shared" ref="M17:P17" si="52">M16/12</f>
        <v>65579.171039166671</v>
      </c>
      <c r="N17" s="7">
        <f t="shared" si="52"/>
        <v>141379.85879500001</v>
      </c>
      <c r="O17" s="7">
        <f t="shared" si="52"/>
        <v>71962.348126655008</v>
      </c>
      <c r="P17" s="11">
        <f t="shared" si="52"/>
        <v>-8.1112861832252966E-3</v>
      </c>
      <c r="Q17" s="7">
        <f>Q16/12</f>
        <v>128839.23583333334</v>
      </c>
      <c r="R17" s="7">
        <f t="shared" ref="R17:U17" si="53">R16/12</f>
        <v>65579.171039166671</v>
      </c>
      <c r="S17" s="7">
        <f t="shared" si="53"/>
        <v>141379.85879500001</v>
      </c>
      <c r="T17" s="7">
        <f t="shared" si="53"/>
        <v>71962.348126655008</v>
      </c>
      <c r="U17" s="11">
        <f t="shared" si="53"/>
        <v>-8.1112861832252966E-3</v>
      </c>
      <c r="V17" s="7">
        <f>V16/12</f>
        <v>128839.23583333334</v>
      </c>
      <c r="W17" s="7">
        <f t="shared" ref="W17:Z17" si="54">W16/12</f>
        <v>65579.171039166671</v>
      </c>
      <c r="X17" s="7">
        <f t="shared" si="54"/>
        <v>141379.85879500001</v>
      </c>
      <c r="Y17" s="7">
        <f t="shared" si="54"/>
        <v>71962.348126655008</v>
      </c>
      <c r="Z17" s="11">
        <f t="shared" si="54"/>
        <v>-8.1112861832252966E-3</v>
      </c>
      <c r="AA17" s="7">
        <f>AA16/12</f>
        <v>128839.23583333334</v>
      </c>
      <c r="AB17" s="7">
        <f t="shared" ref="AB17:AE17" si="55">AB16/12</f>
        <v>65579.171039166671</v>
      </c>
      <c r="AC17" s="7">
        <f t="shared" si="55"/>
        <v>141379.85879500001</v>
      </c>
      <c r="AD17" s="7">
        <f t="shared" si="55"/>
        <v>71962.348126655008</v>
      </c>
      <c r="AE17" s="11">
        <f t="shared" si="55"/>
        <v>-8.1112861832252966E-3</v>
      </c>
      <c r="AF17" s="7">
        <f>AF16/12</f>
        <v>128839.23583333334</v>
      </c>
      <c r="AG17" s="7">
        <f t="shared" ref="AG17:AJ17" si="56">AG16/12</f>
        <v>65579.171039166671</v>
      </c>
      <c r="AH17" s="7">
        <f t="shared" si="56"/>
        <v>141379.85879500001</v>
      </c>
      <c r="AI17" s="7">
        <f t="shared" si="56"/>
        <v>71962.348126655008</v>
      </c>
      <c r="AJ17" s="11">
        <f t="shared" si="56"/>
        <v>-8.1112861832252966E-3</v>
      </c>
      <c r="AK17" s="7">
        <f>AK16/12</f>
        <v>128839.23583333334</v>
      </c>
      <c r="AL17" s="7">
        <f t="shared" ref="AL17:AO17" si="57">AL16/12</f>
        <v>65579.171039166671</v>
      </c>
      <c r="AM17" s="7">
        <f t="shared" si="57"/>
        <v>141379.85879500001</v>
      </c>
      <c r="AN17" s="7">
        <f t="shared" si="57"/>
        <v>71962.348126655008</v>
      </c>
      <c r="AO17" s="11">
        <f t="shared" si="57"/>
        <v>-8.1112861832252966E-3</v>
      </c>
      <c r="AP17" s="7">
        <f>AP16/12</f>
        <v>128839.23583333334</v>
      </c>
      <c r="AQ17" s="7">
        <f t="shared" ref="AQ17:AT17" si="58">AQ16/12</f>
        <v>65579.171039166671</v>
      </c>
      <c r="AR17" s="7">
        <f t="shared" si="58"/>
        <v>141379.85879500001</v>
      </c>
      <c r="AS17" s="7">
        <f t="shared" si="58"/>
        <v>71962.348126655008</v>
      </c>
      <c r="AT17" s="11">
        <f t="shared" si="58"/>
        <v>-8.1112861832252966E-3</v>
      </c>
      <c r="AU17" s="7">
        <f>AU16/12</f>
        <v>128839.23583333334</v>
      </c>
      <c r="AV17" s="7">
        <f t="shared" ref="AV17:AY17" si="59">AV16/12</f>
        <v>65579.171039166671</v>
      </c>
      <c r="AW17" s="7">
        <f t="shared" si="59"/>
        <v>141379.85879500001</v>
      </c>
      <c r="AX17" s="7">
        <f t="shared" si="59"/>
        <v>71962.348126655008</v>
      </c>
      <c r="AY17" s="11">
        <f t="shared" si="59"/>
        <v>-8.1112861832252966E-3</v>
      </c>
    </row>
    <row r="21" spans="1:51" s="2" customFormat="1" ht="19.5" x14ac:dyDescent="0.25">
      <c r="A21" s="13"/>
      <c r="C21" s="14" t="s">
        <v>37</v>
      </c>
      <c r="D21" s="1" t="s">
        <v>38</v>
      </c>
      <c r="E21" s="1" t="s">
        <v>39</v>
      </c>
      <c r="F21" s="1" t="s">
        <v>1</v>
      </c>
      <c r="G21" s="1" t="s">
        <v>2</v>
      </c>
      <c r="I21" s="141" t="s">
        <v>0</v>
      </c>
      <c r="J21" s="142"/>
      <c r="K21" s="142"/>
      <c r="L21" s="142"/>
      <c r="M21" s="142"/>
      <c r="N21" s="142"/>
      <c r="O21" s="142"/>
      <c r="P21" s="142"/>
      <c r="Q21" s="143"/>
    </row>
    <row r="22" spans="1:51" s="2" customFormat="1" ht="19.5" x14ac:dyDescent="0.25">
      <c r="A22" s="13"/>
      <c r="C22" s="15">
        <v>1</v>
      </c>
      <c r="D22" s="16" t="s">
        <v>5</v>
      </c>
      <c r="E22" s="17" t="s">
        <v>41</v>
      </c>
      <c r="F22" s="17">
        <v>60296.5</v>
      </c>
      <c r="G22" s="17">
        <f>F22*0.509</f>
        <v>30690.9185</v>
      </c>
      <c r="I22" s="144"/>
      <c r="J22" s="145"/>
      <c r="K22" s="145"/>
      <c r="L22" s="145"/>
      <c r="M22" s="145"/>
      <c r="N22" s="145"/>
      <c r="O22" s="145"/>
      <c r="P22" s="145"/>
      <c r="Q22" s="146"/>
    </row>
    <row r="23" spans="1:51" s="2" customFormat="1" ht="19.5" x14ac:dyDescent="0.25">
      <c r="A23" s="13"/>
      <c r="C23" s="15">
        <v>2</v>
      </c>
      <c r="D23" s="16" t="s">
        <v>4</v>
      </c>
      <c r="E23" s="17" t="s">
        <v>41</v>
      </c>
      <c r="F23" s="17">
        <v>58803</v>
      </c>
      <c r="G23" s="17">
        <f>F23*0.509</f>
        <v>29930.726999999999</v>
      </c>
      <c r="I23" s="144"/>
      <c r="J23" s="145"/>
      <c r="K23" s="145"/>
      <c r="L23" s="145"/>
      <c r="M23" s="145"/>
      <c r="N23" s="145"/>
      <c r="O23" s="145"/>
      <c r="P23" s="145"/>
      <c r="Q23" s="146"/>
    </row>
    <row r="24" spans="1:51" s="2" customFormat="1" ht="19.5" x14ac:dyDescent="0.25">
      <c r="A24" s="13"/>
      <c r="C24" s="15">
        <v>3</v>
      </c>
      <c r="D24" s="16" t="s">
        <v>3</v>
      </c>
      <c r="E24" s="17" t="s">
        <v>41</v>
      </c>
      <c r="F24" s="17">
        <v>58006.3</v>
      </c>
      <c r="G24" s="17">
        <f>F24*0.509</f>
        <v>29525.206700000002</v>
      </c>
      <c r="I24" s="144"/>
      <c r="J24" s="145"/>
      <c r="K24" s="145"/>
      <c r="L24" s="145"/>
      <c r="M24" s="145"/>
      <c r="N24" s="145"/>
      <c r="O24" s="145"/>
      <c r="P24" s="145"/>
      <c r="Q24" s="146"/>
    </row>
    <row r="25" spans="1:51" s="2" customFormat="1" ht="19.5" x14ac:dyDescent="0.25">
      <c r="A25" s="13"/>
      <c r="C25" s="15">
        <v>4</v>
      </c>
      <c r="D25" s="16" t="s">
        <v>7</v>
      </c>
      <c r="E25" s="17" t="s">
        <v>42</v>
      </c>
      <c r="F25" s="17">
        <v>51153.599999999999</v>
      </c>
      <c r="G25" s="17">
        <f>F25*0.509</f>
        <v>26037.182399999998</v>
      </c>
      <c r="I25" s="144"/>
      <c r="J25" s="145"/>
      <c r="K25" s="145"/>
      <c r="L25" s="145"/>
      <c r="M25" s="145"/>
      <c r="N25" s="145"/>
      <c r="O25" s="145"/>
      <c r="P25" s="145"/>
      <c r="Q25" s="146"/>
    </row>
    <row r="26" spans="1:51" s="2" customFormat="1" ht="19.5" x14ac:dyDescent="0.25">
      <c r="A26" s="13"/>
      <c r="C26" s="15">
        <v>5</v>
      </c>
      <c r="D26" s="16" t="s">
        <v>6</v>
      </c>
      <c r="E26" s="17" t="s">
        <v>42</v>
      </c>
      <c r="F26" s="17">
        <v>45330</v>
      </c>
      <c r="G26" s="17">
        <f>F26*0.509</f>
        <v>23072.97</v>
      </c>
      <c r="I26" s="147"/>
      <c r="J26" s="148"/>
      <c r="K26" s="148"/>
      <c r="L26" s="148"/>
      <c r="M26" s="148"/>
      <c r="N26" s="148"/>
      <c r="O26" s="148"/>
      <c r="P26" s="148"/>
      <c r="Q26" s="149"/>
    </row>
    <row r="27" spans="1:51" s="2" customFormat="1" ht="18.75" x14ac:dyDescent="0.25">
      <c r="A27" s="13"/>
    </row>
  </sheetData>
  <mergeCells count="34"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I21:Q26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</mergeCells>
  <phoneticPr fontId="1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7ABEA-6347-4C6D-A32F-9BAE31486634}">
  <dimension ref="A1:AS60"/>
  <sheetViews>
    <sheetView workbookViewId="0">
      <selection activeCell="B2" sqref="B2:F2"/>
    </sheetView>
  </sheetViews>
  <sheetFormatPr defaultColWidth="10.33203125" defaultRowHeight="18.75" x14ac:dyDescent="0.25"/>
  <cols>
    <col min="1" max="1" width="8.21875" style="13" bestFit="1" customWidth="1"/>
    <col min="2" max="2" width="7.44140625" style="2" customWidth="1"/>
    <col min="3" max="3" width="10" style="2" bestFit="1" customWidth="1"/>
    <col min="4" max="15" width="11.109375" style="2" customWidth="1"/>
    <col min="18" max="34" width="10.33203125" style="2"/>
    <col min="35" max="35" width="11.109375" style="2" customWidth="1"/>
    <col min="36" max="42" width="10.33203125" style="2"/>
    <col min="46" max="16384" width="10.33203125" style="2"/>
  </cols>
  <sheetData>
    <row r="1" spans="1:45" ht="29.25" customHeight="1" x14ac:dyDescent="0.25">
      <c r="A1" s="138" t="s">
        <v>188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9"/>
      <c r="P1" s="1" t="s">
        <v>20</v>
      </c>
      <c r="Q1" s="2"/>
      <c r="W1"/>
      <c r="X1"/>
      <c r="Y1"/>
      <c r="AQ1" s="2"/>
      <c r="AR1" s="2"/>
      <c r="AS1" s="2"/>
    </row>
    <row r="2" spans="1:45" ht="19.5" x14ac:dyDescent="0.25">
      <c r="A2" s="12" t="s">
        <v>21</v>
      </c>
      <c r="B2" s="29" t="s">
        <v>203</v>
      </c>
      <c r="C2" s="1" t="s">
        <v>23</v>
      </c>
      <c r="D2" s="3" t="s">
        <v>83</v>
      </c>
      <c r="E2" s="3" t="s">
        <v>84</v>
      </c>
      <c r="F2" s="3" t="s">
        <v>85</v>
      </c>
      <c r="G2" s="3" t="s">
        <v>86</v>
      </c>
      <c r="H2" s="3" t="s">
        <v>87</v>
      </c>
      <c r="I2" s="3" t="s">
        <v>88</v>
      </c>
      <c r="J2" s="3" t="s">
        <v>89</v>
      </c>
      <c r="K2" s="3" t="s">
        <v>90</v>
      </c>
      <c r="L2" s="3" t="s">
        <v>91</v>
      </c>
      <c r="M2" s="3" t="s">
        <v>92</v>
      </c>
      <c r="N2" s="3" t="s">
        <v>93</v>
      </c>
      <c r="O2" s="1" t="s">
        <v>24</v>
      </c>
      <c r="P2" s="33" t="s">
        <v>94</v>
      </c>
      <c r="Q2" s="2"/>
      <c r="W2"/>
      <c r="X2"/>
      <c r="Y2"/>
      <c r="AQ2" s="2"/>
      <c r="AR2" s="2"/>
      <c r="AS2" s="2"/>
    </row>
    <row r="3" spans="1:45" ht="23.25" customHeight="1" x14ac:dyDescent="0.25">
      <c r="A3" s="140" t="s">
        <v>25</v>
      </c>
      <c r="B3" s="158" t="s">
        <v>95</v>
      </c>
      <c r="C3" s="4" t="s">
        <v>26</v>
      </c>
      <c r="D3" s="5">
        <v>145560.62439000001</v>
      </c>
      <c r="E3" s="5">
        <v>101351.52779000001</v>
      </c>
      <c r="F3" s="5">
        <v>154144.30554</v>
      </c>
      <c r="G3" s="5">
        <v>147259.81055999998</v>
      </c>
      <c r="H3" s="5">
        <v>210479.74805999998</v>
      </c>
      <c r="I3" s="5">
        <v>185358.05152000004</v>
      </c>
      <c r="J3" s="5">
        <v>191718.49799999999</v>
      </c>
      <c r="K3" s="5">
        <v>171796.99692000003</v>
      </c>
      <c r="L3" s="5">
        <v>152864.38282000003</v>
      </c>
      <c r="M3" s="5">
        <v>126977.96128</v>
      </c>
      <c r="N3" s="5">
        <v>110548.90375</v>
      </c>
      <c r="O3" s="6">
        <v>1546070.83</v>
      </c>
      <c r="P3" s="5">
        <f>O3/12</f>
        <v>128839.23583333334</v>
      </c>
      <c r="Q3" s="2"/>
      <c r="W3"/>
      <c r="X3"/>
      <c r="Y3"/>
      <c r="AQ3" s="2"/>
      <c r="AR3" s="2"/>
      <c r="AS3" s="2"/>
    </row>
    <row r="4" spans="1:45" ht="23.25" customHeight="1" x14ac:dyDescent="0.25">
      <c r="A4" s="140"/>
      <c r="B4" s="150"/>
      <c r="C4" s="1" t="s">
        <v>27</v>
      </c>
      <c r="D4" s="7">
        <f>D3*0.509</f>
        <v>74090.357814510004</v>
      </c>
      <c r="E4" s="7">
        <f t="shared" ref="E4:N4" si="0">E3*0.509</f>
        <v>51587.927645110001</v>
      </c>
      <c r="F4" s="7">
        <f t="shared" si="0"/>
        <v>78459.451519859998</v>
      </c>
      <c r="G4" s="7">
        <f t="shared" si="0"/>
        <v>74955.243575039989</v>
      </c>
      <c r="H4" s="7">
        <f t="shared" si="0"/>
        <v>107134.19176253999</v>
      </c>
      <c r="I4" s="7">
        <f t="shared" si="0"/>
        <v>94347.248223680013</v>
      </c>
      <c r="J4" s="7">
        <f t="shared" si="0"/>
        <v>97584.715482</v>
      </c>
      <c r="K4" s="7">
        <f t="shared" si="0"/>
        <v>87444.671432280025</v>
      </c>
      <c r="L4" s="7">
        <f t="shared" si="0"/>
        <v>77807.970855380016</v>
      </c>
      <c r="M4" s="7">
        <f t="shared" si="0"/>
        <v>64631.782291520001</v>
      </c>
      <c r="N4" s="7">
        <f t="shared" si="0"/>
        <v>56269.392008750001</v>
      </c>
      <c r="O4" s="7">
        <f>O3*0.509</f>
        <v>786950.05247</v>
      </c>
      <c r="P4" s="7">
        <f t="shared" ref="P4:P11" si="1">O4/12</f>
        <v>65579.171039166671</v>
      </c>
      <c r="Q4" s="2"/>
      <c r="W4"/>
      <c r="X4"/>
      <c r="Y4"/>
      <c r="AQ4" s="2"/>
      <c r="AR4" s="2"/>
      <c r="AS4" s="2"/>
    </row>
    <row r="5" spans="1:45" ht="23.25" customHeight="1" x14ac:dyDescent="0.25">
      <c r="A5" s="140"/>
      <c r="B5" s="159" t="s">
        <v>96</v>
      </c>
      <c r="C5" s="8" t="s">
        <v>26</v>
      </c>
      <c r="D5" s="9">
        <v>115521</v>
      </c>
      <c r="E5" s="9">
        <v>125315</v>
      </c>
      <c r="F5" s="9">
        <v>150055.30554</v>
      </c>
      <c r="G5" s="9">
        <v>124544</v>
      </c>
      <c r="H5" s="9">
        <v>223541</v>
      </c>
      <c r="I5" s="9">
        <v>168240</v>
      </c>
      <c r="J5" s="9">
        <v>184541</v>
      </c>
      <c r="K5" s="9">
        <v>165458</v>
      </c>
      <c r="L5" s="9">
        <v>168541</v>
      </c>
      <c r="M5" s="9">
        <v>135555</v>
      </c>
      <c r="N5" s="9">
        <v>135247</v>
      </c>
      <c r="O5" s="10">
        <v>1696558.3055400001</v>
      </c>
      <c r="P5" s="9">
        <f t="shared" si="1"/>
        <v>141379.85879500001</v>
      </c>
      <c r="Q5" s="2"/>
      <c r="W5"/>
      <c r="X5"/>
      <c r="Y5"/>
      <c r="AQ5" s="2"/>
      <c r="AR5" s="2"/>
      <c r="AS5" s="2"/>
    </row>
    <row r="6" spans="1:45" ht="23.25" customHeight="1" x14ac:dyDescent="0.25">
      <c r="A6" s="140"/>
      <c r="B6" s="151"/>
      <c r="C6" s="1" t="s">
        <v>27</v>
      </c>
      <c r="D6" s="7">
        <f>D5*0.509</f>
        <v>58800.188999999998</v>
      </c>
      <c r="E6" s="7">
        <f t="shared" ref="E6:N6" si="2">E5*0.509</f>
        <v>63785.334999999999</v>
      </c>
      <c r="F6" s="7">
        <f t="shared" si="2"/>
        <v>76378.150519860006</v>
      </c>
      <c r="G6" s="7">
        <f t="shared" si="2"/>
        <v>63392.896000000001</v>
      </c>
      <c r="H6" s="7">
        <f t="shared" si="2"/>
        <v>113782.36900000001</v>
      </c>
      <c r="I6" s="7">
        <f t="shared" si="2"/>
        <v>85634.16</v>
      </c>
      <c r="J6" s="7">
        <f t="shared" si="2"/>
        <v>93931.369000000006</v>
      </c>
      <c r="K6" s="7">
        <f t="shared" si="2"/>
        <v>84218.122000000003</v>
      </c>
      <c r="L6" s="7">
        <f t="shared" si="2"/>
        <v>85787.369000000006</v>
      </c>
      <c r="M6" s="7">
        <f t="shared" si="2"/>
        <v>68997.494999999995</v>
      </c>
      <c r="N6" s="7">
        <f t="shared" si="2"/>
        <v>68840.722999999998</v>
      </c>
      <c r="O6" s="7">
        <f>O5*0.509</f>
        <v>863548.1775198601</v>
      </c>
      <c r="P6" s="7">
        <f t="shared" si="1"/>
        <v>71962.348126655008</v>
      </c>
      <c r="Q6" s="2"/>
      <c r="W6"/>
      <c r="X6"/>
      <c r="Y6"/>
      <c r="AQ6" s="2"/>
      <c r="AR6" s="2"/>
      <c r="AS6" s="2"/>
    </row>
    <row r="7" spans="1:45" ht="23.25" customHeight="1" x14ac:dyDescent="0.25">
      <c r="A7" s="140"/>
      <c r="B7" s="1"/>
      <c r="C7" s="1" t="s">
        <v>28</v>
      </c>
      <c r="D7" s="11">
        <f>IF(D5&gt;0,(D5-D3)/D5,0)</f>
        <v>-0.26003604877035352</v>
      </c>
      <c r="E7" s="11">
        <f t="shared" ref="E7:N7" si="3">IF(E5&gt;0,(E5-E3)/E5,0)</f>
        <v>0.19122588844112831</v>
      </c>
      <c r="F7" s="11">
        <f t="shared" si="3"/>
        <v>-2.7249952844286482E-2</v>
      </c>
      <c r="G7" s="11">
        <f t="shared" si="3"/>
        <v>-0.18239184994861241</v>
      </c>
      <c r="H7" s="11">
        <f t="shared" si="3"/>
        <v>5.8428887497148245E-2</v>
      </c>
      <c r="I7" s="11">
        <f t="shared" si="3"/>
        <v>-0.10174780979553041</v>
      </c>
      <c r="J7" s="11">
        <f t="shared" si="3"/>
        <v>-3.8893785120921599E-2</v>
      </c>
      <c r="K7" s="11">
        <f t="shared" si="3"/>
        <v>-3.8311818830156497E-2</v>
      </c>
      <c r="L7" s="11">
        <f t="shared" si="3"/>
        <v>9.3013671332197928E-2</v>
      </c>
      <c r="M7" s="11">
        <f t="shared" si="3"/>
        <v>6.3273495776622016E-2</v>
      </c>
      <c r="N7" s="11">
        <f t="shared" si="3"/>
        <v>0.18261474376511125</v>
      </c>
      <c r="O7" s="11">
        <f>IF(O5&gt;0,(O5-O3)/O5,0)</f>
        <v>8.8701623191253146E-2</v>
      </c>
      <c r="P7" s="11">
        <f>IF(P5&gt;0,(P5-P3)/P5,0)</f>
        <v>8.8701623191253146E-2</v>
      </c>
      <c r="Q7" s="2"/>
      <c r="W7"/>
      <c r="X7"/>
      <c r="Y7"/>
      <c r="AQ7" s="2"/>
      <c r="AR7" s="2"/>
      <c r="AS7" s="2"/>
    </row>
    <row r="8" spans="1:45" ht="19.5" x14ac:dyDescent="0.25">
      <c r="A8" s="140" t="s">
        <v>29</v>
      </c>
      <c r="B8" s="158" t="s">
        <v>95</v>
      </c>
      <c r="C8" s="4" t="s">
        <v>26</v>
      </c>
      <c r="D8" s="5">
        <v>145560.62439000001</v>
      </c>
      <c r="E8" s="5">
        <v>101351.52779000001</v>
      </c>
      <c r="F8" s="5">
        <v>154144.30554</v>
      </c>
      <c r="G8" s="5">
        <v>147259.81055999998</v>
      </c>
      <c r="H8" s="5">
        <v>210479.74805999998</v>
      </c>
      <c r="I8" s="5">
        <v>185358.05152000004</v>
      </c>
      <c r="J8" s="5">
        <v>191718.49799999999</v>
      </c>
      <c r="K8" s="5">
        <v>171796.99692000003</v>
      </c>
      <c r="L8" s="5">
        <v>152864.38282000003</v>
      </c>
      <c r="M8" s="5">
        <v>126977.96128</v>
      </c>
      <c r="N8" s="5">
        <v>110548.90375</v>
      </c>
      <c r="O8" s="6">
        <v>1546070.83</v>
      </c>
      <c r="P8" s="5">
        <f t="shared" si="1"/>
        <v>128839.23583333334</v>
      </c>
      <c r="Q8" s="2"/>
      <c r="W8"/>
      <c r="X8"/>
      <c r="Y8"/>
      <c r="AQ8" s="2"/>
      <c r="AR8" s="2"/>
      <c r="AS8" s="2"/>
    </row>
    <row r="9" spans="1:45" ht="19.5" x14ac:dyDescent="0.25">
      <c r="A9" s="140"/>
      <c r="B9" s="150"/>
      <c r="C9" s="1" t="s">
        <v>27</v>
      </c>
      <c r="D9" s="7">
        <f>D8*0.509</f>
        <v>74090.357814510004</v>
      </c>
      <c r="E9" s="7">
        <f t="shared" ref="E9:N9" si="4">E8*0.509</f>
        <v>51587.927645110001</v>
      </c>
      <c r="F9" s="7">
        <f t="shared" si="4"/>
        <v>78459.451519859998</v>
      </c>
      <c r="G9" s="7">
        <f t="shared" si="4"/>
        <v>74955.243575039989</v>
      </c>
      <c r="H9" s="7">
        <f t="shared" si="4"/>
        <v>107134.19176253999</v>
      </c>
      <c r="I9" s="7">
        <f t="shared" si="4"/>
        <v>94347.248223680013</v>
      </c>
      <c r="J9" s="7">
        <f t="shared" si="4"/>
        <v>97584.715482</v>
      </c>
      <c r="K9" s="7">
        <f t="shared" si="4"/>
        <v>87444.671432280025</v>
      </c>
      <c r="L9" s="7">
        <f t="shared" si="4"/>
        <v>77807.970855380016</v>
      </c>
      <c r="M9" s="7">
        <f t="shared" si="4"/>
        <v>64631.782291520001</v>
      </c>
      <c r="N9" s="7">
        <f t="shared" si="4"/>
        <v>56269.392008750001</v>
      </c>
      <c r="O9" s="7">
        <f>O8*0.509</f>
        <v>786950.05247</v>
      </c>
      <c r="P9" s="7">
        <f t="shared" si="1"/>
        <v>65579.171039166671</v>
      </c>
      <c r="Q9" s="2"/>
      <c r="W9"/>
      <c r="X9"/>
      <c r="Y9"/>
      <c r="AQ9" s="2"/>
      <c r="AR9" s="2"/>
      <c r="AS9" s="2"/>
    </row>
    <row r="10" spans="1:45" ht="19.5" x14ac:dyDescent="0.25">
      <c r="A10" s="140"/>
      <c r="B10" s="159" t="s">
        <v>96</v>
      </c>
      <c r="C10" s="8" t="s">
        <v>26</v>
      </c>
      <c r="D10" s="9">
        <v>115521</v>
      </c>
      <c r="E10" s="9">
        <v>125315</v>
      </c>
      <c r="F10" s="9">
        <v>150055.30554</v>
      </c>
      <c r="G10" s="9">
        <v>124544</v>
      </c>
      <c r="H10" s="9">
        <v>223541</v>
      </c>
      <c r="I10" s="9">
        <v>168240</v>
      </c>
      <c r="J10" s="9">
        <v>184541</v>
      </c>
      <c r="K10" s="9">
        <v>165458</v>
      </c>
      <c r="L10" s="9">
        <v>168541</v>
      </c>
      <c r="M10" s="9">
        <v>135555</v>
      </c>
      <c r="N10" s="9">
        <v>135247</v>
      </c>
      <c r="O10" s="10">
        <v>1696558.3055400001</v>
      </c>
      <c r="P10" s="9">
        <f t="shared" si="1"/>
        <v>141379.85879500001</v>
      </c>
      <c r="Q10" s="2"/>
      <c r="W10"/>
      <c r="X10"/>
      <c r="Y10"/>
      <c r="AQ10" s="2"/>
      <c r="AR10" s="2"/>
      <c r="AS10" s="2"/>
    </row>
    <row r="11" spans="1:45" ht="19.5" x14ac:dyDescent="0.25">
      <c r="A11" s="140"/>
      <c r="B11" s="151"/>
      <c r="C11" s="1" t="s">
        <v>27</v>
      </c>
      <c r="D11" s="7">
        <f>D10*0.509</f>
        <v>58800.188999999998</v>
      </c>
      <c r="E11" s="7">
        <f t="shared" ref="E11:N11" si="5">E10*0.509</f>
        <v>63785.334999999999</v>
      </c>
      <c r="F11" s="7">
        <f t="shared" si="5"/>
        <v>76378.150519860006</v>
      </c>
      <c r="G11" s="7">
        <f t="shared" si="5"/>
        <v>63392.896000000001</v>
      </c>
      <c r="H11" s="7">
        <f t="shared" si="5"/>
        <v>113782.36900000001</v>
      </c>
      <c r="I11" s="7">
        <f t="shared" si="5"/>
        <v>85634.16</v>
      </c>
      <c r="J11" s="7">
        <f t="shared" si="5"/>
        <v>93931.369000000006</v>
      </c>
      <c r="K11" s="7">
        <f t="shared" si="5"/>
        <v>84218.122000000003</v>
      </c>
      <c r="L11" s="7">
        <f t="shared" si="5"/>
        <v>85787.369000000006</v>
      </c>
      <c r="M11" s="7">
        <f t="shared" si="5"/>
        <v>68997.494999999995</v>
      </c>
      <c r="N11" s="7">
        <f t="shared" si="5"/>
        <v>68840.722999999998</v>
      </c>
      <c r="O11" s="7">
        <f>O10*0.509</f>
        <v>863548.1775198601</v>
      </c>
      <c r="P11" s="7">
        <f t="shared" si="1"/>
        <v>71962.348126655008</v>
      </c>
      <c r="Q11" s="2"/>
      <c r="W11"/>
      <c r="X11"/>
      <c r="Y11"/>
      <c r="AQ11" s="2"/>
      <c r="AR11" s="2"/>
      <c r="AS11" s="2"/>
    </row>
    <row r="12" spans="1:45" ht="19.5" x14ac:dyDescent="0.25">
      <c r="A12" s="140"/>
      <c r="B12" s="1"/>
      <c r="C12" s="1" t="s">
        <v>28</v>
      </c>
      <c r="D12" s="11">
        <f>IF(D10&gt;0,(D10-D8)/D10,0)</f>
        <v>-0.26003604877035352</v>
      </c>
      <c r="E12" s="11">
        <f t="shared" ref="E12:N12" si="6">IF(E10&gt;0,(E10-E8)/E10,0)</f>
        <v>0.19122588844112831</v>
      </c>
      <c r="F12" s="11">
        <f t="shared" si="6"/>
        <v>-2.7249952844286482E-2</v>
      </c>
      <c r="G12" s="11">
        <f t="shared" si="6"/>
        <v>-0.18239184994861241</v>
      </c>
      <c r="H12" s="11">
        <f t="shared" si="6"/>
        <v>5.8428887497148245E-2</v>
      </c>
      <c r="I12" s="11">
        <f t="shared" si="6"/>
        <v>-0.10174780979553041</v>
      </c>
      <c r="J12" s="11">
        <f t="shared" si="6"/>
        <v>-3.8893785120921599E-2</v>
      </c>
      <c r="K12" s="11">
        <f t="shared" si="6"/>
        <v>-3.8311818830156497E-2</v>
      </c>
      <c r="L12" s="11">
        <f t="shared" si="6"/>
        <v>9.3013671332197928E-2</v>
      </c>
      <c r="M12" s="11">
        <f t="shared" si="6"/>
        <v>6.3273495776622016E-2</v>
      </c>
      <c r="N12" s="11">
        <f t="shared" si="6"/>
        <v>0.18261474376511125</v>
      </c>
      <c r="O12" s="11">
        <f>IF(O10&gt;0,(O10-O8)/O10,0)</f>
        <v>8.8701623191253146E-2</v>
      </c>
      <c r="P12" s="11">
        <f>IF(P10&gt;0,(P10-P8)/P10,0)</f>
        <v>8.8701623191253146E-2</v>
      </c>
      <c r="Q12" s="2"/>
      <c r="W12"/>
      <c r="X12"/>
      <c r="Y12"/>
      <c r="AQ12" s="2"/>
      <c r="AR12" s="2"/>
      <c r="AS12" s="2"/>
    </row>
    <row r="13" spans="1:45" ht="19.5" x14ac:dyDescent="0.25">
      <c r="A13" s="140" t="s">
        <v>40</v>
      </c>
      <c r="B13" s="158" t="s">
        <v>95</v>
      </c>
      <c r="C13" s="4" t="s">
        <v>26</v>
      </c>
      <c r="D13" s="5">
        <v>145560.62439000001</v>
      </c>
      <c r="E13" s="5">
        <v>101351.52779000001</v>
      </c>
      <c r="F13" s="5">
        <v>154144.30554</v>
      </c>
      <c r="G13" s="5">
        <v>147259.81055999998</v>
      </c>
      <c r="H13" s="5">
        <v>210479.74805999998</v>
      </c>
      <c r="I13" s="5">
        <v>185358.05152000004</v>
      </c>
      <c r="J13" s="5">
        <v>191718.49799999999</v>
      </c>
      <c r="K13" s="5">
        <v>171796.99692000003</v>
      </c>
      <c r="L13" s="5">
        <v>152864.38282000003</v>
      </c>
      <c r="M13" s="5">
        <v>126977.96128</v>
      </c>
      <c r="N13" s="5">
        <v>110548.90375</v>
      </c>
      <c r="O13" s="6">
        <v>1546070.83</v>
      </c>
      <c r="P13" s="5">
        <f>O13/12</f>
        <v>128839.23583333334</v>
      </c>
      <c r="Q13" s="2"/>
      <c r="W13"/>
      <c r="X13"/>
      <c r="Y13"/>
      <c r="AQ13" s="2"/>
      <c r="AR13" s="2"/>
      <c r="AS13" s="2"/>
    </row>
    <row r="14" spans="1:45" ht="19.5" x14ac:dyDescent="0.25">
      <c r="A14" s="140"/>
      <c r="B14" s="150"/>
      <c r="C14" s="1" t="s">
        <v>27</v>
      </c>
      <c r="D14" s="7">
        <f>D13*0.509</f>
        <v>74090.357814510004</v>
      </c>
      <c r="E14" s="7">
        <f t="shared" ref="E14:N14" si="7">E13*0.509</f>
        <v>51587.927645110001</v>
      </c>
      <c r="F14" s="7">
        <f t="shared" si="7"/>
        <v>78459.451519859998</v>
      </c>
      <c r="G14" s="7">
        <f t="shared" si="7"/>
        <v>74955.243575039989</v>
      </c>
      <c r="H14" s="7">
        <f t="shared" si="7"/>
        <v>107134.19176253999</v>
      </c>
      <c r="I14" s="7">
        <f t="shared" si="7"/>
        <v>94347.248223680013</v>
      </c>
      <c r="J14" s="7">
        <f t="shared" si="7"/>
        <v>97584.715482</v>
      </c>
      <c r="K14" s="7">
        <f t="shared" si="7"/>
        <v>87444.671432280025</v>
      </c>
      <c r="L14" s="7">
        <f t="shared" si="7"/>
        <v>77807.970855380016</v>
      </c>
      <c r="M14" s="7">
        <f t="shared" si="7"/>
        <v>64631.782291520001</v>
      </c>
      <c r="N14" s="7">
        <f t="shared" si="7"/>
        <v>56269.392008750001</v>
      </c>
      <c r="O14" s="7">
        <f>O13*0.509</f>
        <v>786950.05247</v>
      </c>
      <c r="P14" s="7">
        <f t="shared" ref="P14:P21" si="8">O14/12</f>
        <v>65579.171039166671</v>
      </c>
      <c r="Q14" s="2"/>
      <c r="W14"/>
      <c r="X14"/>
      <c r="Y14"/>
      <c r="AQ14" s="2"/>
      <c r="AR14" s="2"/>
      <c r="AS14" s="2"/>
    </row>
    <row r="15" spans="1:45" ht="19.5" x14ac:dyDescent="0.25">
      <c r="A15" s="140"/>
      <c r="B15" s="159" t="s">
        <v>96</v>
      </c>
      <c r="C15" s="8" t="s">
        <v>26</v>
      </c>
      <c r="D15" s="9">
        <v>115521</v>
      </c>
      <c r="E15" s="9">
        <v>125315</v>
      </c>
      <c r="F15" s="9">
        <v>150055.30554</v>
      </c>
      <c r="G15" s="9">
        <v>124544</v>
      </c>
      <c r="H15" s="9">
        <v>223541</v>
      </c>
      <c r="I15" s="9">
        <v>168240</v>
      </c>
      <c r="J15" s="9">
        <v>184541</v>
      </c>
      <c r="K15" s="9">
        <v>165458</v>
      </c>
      <c r="L15" s="9">
        <v>168541</v>
      </c>
      <c r="M15" s="9">
        <v>135555</v>
      </c>
      <c r="N15" s="9">
        <v>135247</v>
      </c>
      <c r="O15" s="10">
        <v>1696558.3055400001</v>
      </c>
      <c r="P15" s="9">
        <f t="shared" si="8"/>
        <v>141379.85879500001</v>
      </c>
      <c r="Q15" s="2"/>
      <c r="W15"/>
      <c r="X15"/>
      <c r="Y15"/>
      <c r="AQ15" s="2"/>
      <c r="AR15" s="2"/>
      <c r="AS15" s="2"/>
    </row>
    <row r="16" spans="1:45" ht="19.5" x14ac:dyDescent="0.25">
      <c r="A16" s="140"/>
      <c r="B16" s="151"/>
      <c r="C16" s="1" t="s">
        <v>27</v>
      </c>
      <c r="D16" s="7">
        <f>D15*0.509</f>
        <v>58800.188999999998</v>
      </c>
      <c r="E16" s="7">
        <f t="shared" ref="E16:N16" si="9">E15*0.509</f>
        <v>63785.334999999999</v>
      </c>
      <c r="F16" s="7">
        <f t="shared" si="9"/>
        <v>76378.150519860006</v>
      </c>
      <c r="G16" s="7">
        <f t="shared" si="9"/>
        <v>63392.896000000001</v>
      </c>
      <c r="H16" s="7">
        <f t="shared" si="9"/>
        <v>113782.36900000001</v>
      </c>
      <c r="I16" s="7">
        <f t="shared" si="9"/>
        <v>85634.16</v>
      </c>
      <c r="J16" s="7">
        <f t="shared" si="9"/>
        <v>93931.369000000006</v>
      </c>
      <c r="K16" s="7">
        <f t="shared" si="9"/>
        <v>84218.122000000003</v>
      </c>
      <c r="L16" s="7">
        <f t="shared" si="9"/>
        <v>85787.369000000006</v>
      </c>
      <c r="M16" s="7">
        <f t="shared" si="9"/>
        <v>68997.494999999995</v>
      </c>
      <c r="N16" s="7">
        <f t="shared" si="9"/>
        <v>68840.722999999998</v>
      </c>
      <c r="O16" s="7">
        <f>O15*0.509</f>
        <v>863548.1775198601</v>
      </c>
      <c r="P16" s="7">
        <f t="shared" si="8"/>
        <v>71962.348126655008</v>
      </c>
      <c r="Q16" s="2"/>
      <c r="W16"/>
      <c r="X16"/>
      <c r="Y16"/>
      <c r="AQ16" s="2"/>
      <c r="AR16" s="2"/>
      <c r="AS16" s="2"/>
    </row>
    <row r="17" spans="1:45" ht="19.5" x14ac:dyDescent="0.25">
      <c r="A17" s="140"/>
      <c r="B17" s="1"/>
      <c r="C17" s="1" t="s">
        <v>28</v>
      </c>
      <c r="D17" s="11">
        <f>IF(D15&gt;0,(D15-D13)/D15,0)</f>
        <v>-0.26003604877035352</v>
      </c>
      <c r="E17" s="11">
        <f t="shared" ref="E17:N17" si="10">IF(E15&gt;0,(E15-E13)/E15,0)</f>
        <v>0.19122588844112831</v>
      </c>
      <c r="F17" s="11">
        <f t="shared" si="10"/>
        <v>-2.7249952844286482E-2</v>
      </c>
      <c r="G17" s="11">
        <f t="shared" si="10"/>
        <v>-0.18239184994861241</v>
      </c>
      <c r="H17" s="11">
        <f t="shared" si="10"/>
        <v>5.8428887497148245E-2</v>
      </c>
      <c r="I17" s="11">
        <f t="shared" si="10"/>
        <v>-0.10174780979553041</v>
      </c>
      <c r="J17" s="11">
        <f t="shared" si="10"/>
        <v>-3.8893785120921599E-2</v>
      </c>
      <c r="K17" s="11">
        <f t="shared" si="10"/>
        <v>-3.8311818830156497E-2</v>
      </c>
      <c r="L17" s="11">
        <f t="shared" si="10"/>
        <v>9.3013671332197928E-2</v>
      </c>
      <c r="M17" s="11">
        <f t="shared" si="10"/>
        <v>6.3273495776622016E-2</v>
      </c>
      <c r="N17" s="11">
        <f t="shared" si="10"/>
        <v>0.18261474376511125</v>
      </c>
      <c r="O17" s="11">
        <f>IF(O15&gt;0,(O15-O13)/O15,0)</f>
        <v>8.8701623191253146E-2</v>
      </c>
      <c r="P17" s="11">
        <f>IF(P15&gt;0,(P15-P13)/P15,0)</f>
        <v>8.8701623191253146E-2</v>
      </c>
      <c r="Q17" s="2"/>
      <c r="W17"/>
      <c r="X17"/>
      <c r="Y17"/>
      <c r="AQ17" s="2"/>
      <c r="AR17" s="2"/>
      <c r="AS17" s="2"/>
    </row>
    <row r="18" spans="1:45" ht="19.5" x14ac:dyDescent="0.25">
      <c r="A18" s="160" t="s">
        <v>64</v>
      </c>
      <c r="B18" s="158" t="s">
        <v>95</v>
      </c>
      <c r="C18" s="4" t="s">
        <v>26</v>
      </c>
      <c r="D18" s="5">
        <v>145560.62439000001</v>
      </c>
      <c r="E18" s="5">
        <v>101351.52779000001</v>
      </c>
      <c r="F18" s="5">
        <v>154144.30554</v>
      </c>
      <c r="G18" s="5">
        <v>147259.81055999998</v>
      </c>
      <c r="H18" s="5">
        <v>210479.74805999998</v>
      </c>
      <c r="I18" s="5">
        <v>185358.05152000004</v>
      </c>
      <c r="J18" s="5">
        <v>191718.49799999999</v>
      </c>
      <c r="K18" s="5">
        <v>171796.99692000003</v>
      </c>
      <c r="L18" s="5">
        <v>152864.38282000003</v>
      </c>
      <c r="M18" s="5">
        <v>126977.96128</v>
      </c>
      <c r="N18" s="5">
        <v>110548.90375</v>
      </c>
      <c r="O18" s="6">
        <v>1546070.83</v>
      </c>
      <c r="P18" s="5">
        <f t="shared" si="8"/>
        <v>128839.23583333334</v>
      </c>
      <c r="Q18" s="2"/>
      <c r="W18"/>
      <c r="X18"/>
      <c r="Y18"/>
      <c r="AQ18" s="2"/>
      <c r="AR18" s="2"/>
      <c r="AS18" s="2"/>
    </row>
    <row r="19" spans="1:45" ht="19.5" x14ac:dyDescent="0.25">
      <c r="A19" s="140"/>
      <c r="B19" s="150"/>
      <c r="C19" s="1" t="s">
        <v>27</v>
      </c>
      <c r="D19" s="7">
        <f>D18*0.509</f>
        <v>74090.357814510004</v>
      </c>
      <c r="E19" s="7">
        <f t="shared" ref="E19:N19" si="11">E18*0.509</f>
        <v>51587.927645110001</v>
      </c>
      <c r="F19" s="7">
        <f t="shared" si="11"/>
        <v>78459.451519859998</v>
      </c>
      <c r="G19" s="7">
        <f t="shared" si="11"/>
        <v>74955.243575039989</v>
      </c>
      <c r="H19" s="7">
        <f t="shared" si="11"/>
        <v>107134.19176253999</v>
      </c>
      <c r="I19" s="7">
        <f t="shared" si="11"/>
        <v>94347.248223680013</v>
      </c>
      <c r="J19" s="7">
        <f t="shared" si="11"/>
        <v>97584.715482</v>
      </c>
      <c r="K19" s="7">
        <f t="shared" si="11"/>
        <v>87444.671432280025</v>
      </c>
      <c r="L19" s="7">
        <f t="shared" si="11"/>
        <v>77807.970855380016</v>
      </c>
      <c r="M19" s="7">
        <f t="shared" si="11"/>
        <v>64631.782291520001</v>
      </c>
      <c r="N19" s="7">
        <f t="shared" si="11"/>
        <v>56269.392008750001</v>
      </c>
      <c r="O19" s="7">
        <f>O18*0.509</f>
        <v>786950.05247</v>
      </c>
      <c r="P19" s="7">
        <f t="shared" si="8"/>
        <v>65579.171039166671</v>
      </c>
      <c r="Q19" s="2"/>
      <c r="W19"/>
      <c r="X19"/>
      <c r="Y19"/>
      <c r="AQ19" s="2"/>
      <c r="AR19" s="2"/>
      <c r="AS19" s="2"/>
    </row>
    <row r="20" spans="1:45" ht="19.5" x14ac:dyDescent="0.25">
      <c r="A20" s="140"/>
      <c r="B20" s="159" t="s">
        <v>96</v>
      </c>
      <c r="C20" s="8" t="s">
        <v>26</v>
      </c>
      <c r="D20" s="9">
        <v>115521</v>
      </c>
      <c r="E20" s="9">
        <v>125315</v>
      </c>
      <c r="F20" s="9">
        <v>150055.30554</v>
      </c>
      <c r="G20" s="9">
        <v>124544</v>
      </c>
      <c r="H20" s="9">
        <v>223541</v>
      </c>
      <c r="I20" s="9">
        <v>168240</v>
      </c>
      <c r="J20" s="9">
        <v>184541</v>
      </c>
      <c r="K20" s="9">
        <v>165458</v>
      </c>
      <c r="L20" s="9">
        <v>168541</v>
      </c>
      <c r="M20" s="9">
        <v>135555</v>
      </c>
      <c r="N20" s="9">
        <v>135247</v>
      </c>
      <c r="O20" s="10">
        <v>1696558.3055400001</v>
      </c>
      <c r="P20" s="9">
        <f t="shared" si="8"/>
        <v>141379.85879500001</v>
      </c>
      <c r="Q20" s="2"/>
      <c r="W20"/>
      <c r="X20"/>
      <c r="Y20"/>
      <c r="AQ20" s="2"/>
      <c r="AR20" s="2"/>
      <c r="AS20" s="2"/>
    </row>
    <row r="21" spans="1:45" ht="19.5" x14ac:dyDescent="0.25">
      <c r="A21" s="140"/>
      <c r="B21" s="151"/>
      <c r="C21" s="1" t="s">
        <v>27</v>
      </c>
      <c r="D21" s="7">
        <f>D20*0.509</f>
        <v>58800.188999999998</v>
      </c>
      <c r="E21" s="7">
        <f t="shared" ref="E21:N21" si="12">E20*0.509</f>
        <v>63785.334999999999</v>
      </c>
      <c r="F21" s="7">
        <f t="shared" si="12"/>
        <v>76378.150519860006</v>
      </c>
      <c r="G21" s="7">
        <f t="shared" si="12"/>
        <v>63392.896000000001</v>
      </c>
      <c r="H21" s="7">
        <f t="shared" si="12"/>
        <v>113782.36900000001</v>
      </c>
      <c r="I21" s="7">
        <f t="shared" si="12"/>
        <v>85634.16</v>
      </c>
      <c r="J21" s="7">
        <f t="shared" si="12"/>
        <v>93931.369000000006</v>
      </c>
      <c r="K21" s="7">
        <f t="shared" si="12"/>
        <v>84218.122000000003</v>
      </c>
      <c r="L21" s="7">
        <f t="shared" si="12"/>
        <v>85787.369000000006</v>
      </c>
      <c r="M21" s="7">
        <f t="shared" si="12"/>
        <v>68997.494999999995</v>
      </c>
      <c r="N21" s="7">
        <f t="shared" si="12"/>
        <v>68840.722999999998</v>
      </c>
      <c r="O21" s="7">
        <f>O20*0.509</f>
        <v>863548.1775198601</v>
      </c>
      <c r="P21" s="7">
        <f t="shared" si="8"/>
        <v>71962.348126655008</v>
      </c>
      <c r="Q21" s="2"/>
      <c r="W21"/>
      <c r="X21"/>
      <c r="Y21"/>
      <c r="AQ21" s="2"/>
      <c r="AR21" s="2"/>
      <c r="AS21" s="2"/>
    </row>
    <row r="22" spans="1:45" ht="19.5" x14ac:dyDescent="0.25">
      <c r="A22" s="140"/>
      <c r="B22" s="1"/>
      <c r="C22" s="1" t="s">
        <v>28</v>
      </c>
      <c r="D22" s="11">
        <f>IF(D20&gt;0,(D20-D18)/D20,0)</f>
        <v>-0.26003604877035352</v>
      </c>
      <c r="E22" s="11">
        <f t="shared" ref="E22:O22" si="13">IF(E20&gt;0,(E20-E18)/E20,0)</f>
        <v>0.19122588844112831</v>
      </c>
      <c r="F22" s="11">
        <f t="shared" si="13"/>
        <v>-2.7249952844286482E-2</v>
      </c>
      <c r="G22" s="11">
        <f t="shared" si="13"/>
        <v>-0.18239184994861241</v>
      </c>
      <c r="H22" s="11">
        <f t="shared" si="13"/>
        <v>5.8428887497148245E-2</v>
      </c>
      <c r="I22" s="11">
        <f t="shared" si="13"/>
        <v>-0.10174780979553041</v>
      </c>
      <c r="J22" s="11">
        <f t="shared" si="13"/>
        <v>-3.8893785120921599E-2</v>
      </c>
      <c r="K22" s="11">
        <f t="shared" si="13"/>
        <v>-3.8311818830156497E-2</v>
      </c>
      <c r="L22" s="11">
        <f t="shared" si="13"/>
        <v>9.3013671332197928E-2</v>
      </c>
      <c r="M22" s="11">
        <f t="shared" si="13"/>
        <v>6.3273495776622016E-2</v>
      </c>
      <c r="N22" s="11">
        <f t="shared" si="13"/>
        <v>0.18261474376511125</v>
      </c>
      <c r="O22" s="11">
        <f t="shared" si="13"/>
        <v>8.8701623191253146E-2</v>
      </c>
      <c r="P22" s="11">
        <f>IF(P20&gt;0,(P20-P18)/P20,0)</f>
        <v>8.8701623191253146E-2</v>
      </c>
      <c r="Q22" s="2"/>
      <c r="W22"/>
      <c r="X22"/>
      <c r="Y22"/>
      <c r="AQ22" s="2"/>
      <c r="AR22" s="2"/>
      <c r="AS22" s="2"/>
    </row>
    <row r="23" spans="1:45" ht="19.5" x14ac:dyDescent="0.25">
      <c r="A23" s="140" t="s">
        <v>31</v>
      </c>
      <c r="B23" s="158" t="s">
        <v>95</v>
      </c>
      <c r="C23" s="4" t="s">
        <v>26</v>
      </c>
      <c r="D23" s="5">
        <v>145560.62439000001</v>
      </c>
      <c r="E23" s="5">
        <v>101351.52779000001</v>
      </c>
      <c r="F23" s="5">
        <v>154144.30554</v>
      </c>
      <c r="G23" s="5">
        <v>147259.81055999998</v>
      </c>
      <c r="H23" s="5">
        <v>210479.74805999998</v>
      </c>
      <c r="I23" s="5">
        <v>185358.05152000004</v>
      </c>
      <c r="J23" s="5">
        <v>191718.49799999999</v>
      </c>
      <c r="K23" s="5">
        <v>171796.99692000003</v>
      </c>
      <c r="L23" s="5">
        <v>152864.38282000003</v>
      </c>
      <c r="M23" s="5">
        <v>126977.96128</v>
      </c>
      <c r="N23" s="5">
        <v>110548.90375</v>
      </c>
      <c r="O23" s="6">
        <v>1546070.83</v>
      </c>
      <c r="P23" s="5">
        <f>O23/12</f>
        <v>128839.23583333334</v>
      </c>
      <c r="Q23" s="2"/>
      <c r="W23"/>
      <c r="X23"/>
      <c r="Y23"/>
      <c r="AQ23" s="2"/>
      <c r="AR23" s="2"/>
      <c r="AS23" s="2"/>
    </row>
    <row r="24" spans="1:45" ht="19.5" x14ac:dyDescent="0.25">
      <c r="A24" s="140"/>
      <c r="B24" s="150"/>
      <c r="C24" s="1" t="s">
        <v>27</v>
      </c>
      <c r="D24" s="7">
        <f>D23*0.509</f>
        <v>74090.357814510004</v>
      </c>
      <c r="E24" s="7">
        <f t="shared" ref="E24:N24" si="14">E23*0.509</f>
        <v>51587.927645110001</v>
      </c>
      <c r="F24" s="7">
        <f t="shared" si="14"/>
        <v>78459.451519859998</v>
      </c>
      <c r="G24" s="7">
        <f t="shared" si="14"/>
        <v>74955.243575039989</v>
      </c>
      <c r="H24" s="7">
        <f t="shared" si="14"/>
        <v>107134.19176253999</v>
      </c>
      <c r="I24" s="7">
        <f t="shared" si="14"/>
        <v>94347.248223680013</v>
      </c>
      <c r="J24" s="7">
        <f t="shared" si="14"/>
        <v>97584.715482</v>
      </c>
      <c r="K24" s="7">
        <f t="shared" si="14"/>
        <v>87444.671432280025</v>
      </c>
      <c r="L24" s="7">
        <f t="shared" si="14"/>
        <v>77807.970855380016</v>
      </c>
      <c r="M24" s="7">
        <f t="shared" si="14"/>
        <v>64631.782291520001</v>
      </c>
      <c r="N24" s="7">
        <f t="shared" si="14"/>
        <v>56269.392008750001</v>
      </c>
      <c r="O24" s="7">
        <f>O23*0.509</f>
        <v>786950.05247</v>
      </c>
      <c r="P24" s="7">
        <f t="shared" ref="P24:P31" si="15">O24/12</f>
        <v>65579.171039166671</v>
      </c>
      <c r="Q24" s="2"/>
      <c r="W24"/>
      <c r="X24"/>
      <c r="Y24"/>
      <c r="AQ24" s="2"/>
      <c r="AR24" s="2"/>
      <c r="AS24" s="2"/>
    </row>
    <row r="25" spans="1:45" ht="19.5" x14ac:dyDescent="0.25">
      <c r="A25" s="140"/>
      <c r="B25" s="159" t="s">
        <v>96</v>
      </c>
      <c r="C25" s="8" t="s">
        <v>26</v>
      </c>
      <c r="D25" s="9">
        <v>115521</v>
      </c>
      <c r="E25" s="9">
        <v>125315</v>
      </c>
      <c r="F25" s="9">
        <v>150055.30554</v>
      </c>
      <c r="G25" s="9">
        <v>124544</v>
      </c>
      <c r="H25" s="9">
        <v>223541</v>
      </c>
      <c r="I25" s="9">
        <v>168240</v>
      </c>
      <c r="J25" s="9">
        <v>184541</v>
      </c>
      <c r="K25" s="9">
        <v>165458</v>
      </c>
      <c r="L25" s="9">
        <v>168541</v>
      </c>
      <c r="M25" s="9">
        <v>135555</v>
      </c>
      <c r="N25" s="9">
        <v>135247</v>
      </c>
      <c r="O25" s="10">
        <v>1696558.3055400001</v>
      </c>
      <c r="P25" s="9">
        <f t="shared" si="15"/>
        <v>141379.85879500001</v>
      </c>
      <c r="Q25" s="2"/>
      <c r="W25"/>
      <c r="X25"/>
      <c r="Y25"/>
      <c r="AQ25" s="2"/>
      <c r="AR25" s="2"/>
      <c r="AS25" s="2"/>
    </row>
    <row r="26" spans="1:45" ht="19.5" x14ac:dyDescent="0.25">
      <c r="A26" s="140"/>
      <c r="B26" s="151"/>
      <c r="C26" s="1" t="s">
        <v>27</v>
      </c>
      <c r="D26" s="7">
        <f>D25*0.509</f>
        <v>58800.188999999998</v>
      </c>
      <c r="E26" s="7">
        <f t="shared" ref="E26:N26" si="16">E25*0.509</f>
        <v>63785.334999999999</v>
      </c>
      <c r="F26" s="7">
        <f t="shared" si="16"/>
        <v>76378.150519860006</v>
      </c>
      <c r="G26" s="7">
        <f t="shared" si="16"/>
        <v>63392.896000000001</v>
      </c>
      <c r="H26" s="7">
        <f t="shared" si="16"/>
        <v>113782.36900000001</v>
      </c>
      <c r="I26" s="7">
        <f t="shared" si="16"/>
        <v>85634.16</v>
      </c>
      <c r="J26" s="7">
        <f t="shared" si="16"/>
        <v>93931.369000000006</v>
      </c>
      <c r="K26" s="7">
        <f t="shared" si="16"/>
        <v>84218.122000000003</v>
      </c>
      <c r="L26" s="7">
        <f t="shared" si="16"/>
        <v>85787.369000000006</v>
      </c>
      <c r="M26" s="7">
        <f t="shared" si="16"/>
        <v>68997.494999999995</v>
      </c>
      <c r="N26" s="7">
        <f t="shared" si="16"/>
        <v>68840.722999999998</v>
      </c>
      <c r="O26" s="7">
        <f>O25*0.509</f>
        <v>863548.1775198601</v>
      </c>
      <c r="P26" s="7">
        <f t="shared" si="15"/>
        <v>71962.348126655008</v>
      </c>
      <c r="Q26" s="2"/>
      <c r="W26"/>
      <c r="X26"/>
      <c r="Y26"/>
      <c r="AQ26" s="2"/>
      <c r="AR26" s="2"/>
      <c r="AS26" s="2"/>
    </row>
    <row r="27" spans="1:45" ht="19.5" x14ac:dyDescent="0.25">
      <c r="A27" s="140"/>
      <c r="B27" s="1"/>
      <c r="C27" s="1" t="s">
        <v>28</v>
      </c>
      <c r="D27" s="11">
        <f>IF(D25&gt;0,(D25-D23)/D25,0)</f>
        <v>-0.26003604877035352</v>
      </c>
      <c r="E27" s="11">
        <f t="shared" ref="E27:N27" si="17">IF(E25&gt;0,(E25-E23)/E25,0)</f>
        <v>0.19122588844112831</v>
      </c>
      <c r="F27" s="11">
        <f t="shared" si="17"/>
        <v>-2.7249952844286482E-2</v>
      </c>
      <c r="G27" s="11">
        <f t="shared" si="17"/>
        <v>-0.18239184994861241</v>
      </c>
      <c r="H27" s="11">
        <f t="shared" si="17"/>
        <v>5.8428887497148245E-2</v>
      </c>
      <c r="I27" s="11">
        <f t="shared" si="17"/>
        <v>-0.10174780979553041</v>
      </c>
      <c r="J27" s="11">
        <f t="shared" si="17"/>
        <v>-3.8893785120921599E-2</v>
      </c>
      <c r="K27" s="11">
        <f t="shared" si="17"/>
        <v>-3.8311818830156497E-2</v>
      </c>
      <c r="L27" s="11">
        <f t="shared" si="17"/>
        <v>9.3013671332197928E-2</v>
      </c>
      <c r="M27" s="11">
        <f t="shared" si="17"/>
        <v>6.3273495776622016E-2</v>
      </c>
      <c r="N27" s="11">
        <f t="shared" si="17"/>
        <v>0.18261474376511125</v>
      </c>
      <c r="O27" s="11">
        <f>IF(O25&gt;0,(O25-O23)/O25,0)</f>
        <v>8.8701623191253146E-2</v>
      </c>
      <c r="P27" s="11">
        <f>IF(P25&gt;0,(P25-P23)/P25,0)</f>
        <v>8.8701623191253146E-2</v>
      </c>
      <c r="Q27" s="2"/>
      <c r="W27"/>
      <c r="X27"/>
      <c r="Y27"/>
      <c r="AQ27" s="2"/>
      <c r="AR27" s="2"/>
      <c r="AS27" s="2"/>
    </row>
    <row r="28" spans="1:45" ht="19.5" x14ac:dyDescent="0.25">
      <c r="A28" s="140" t="s">
        <v>32</v>
      </c>
      <c r="B28" s="158" t="s">
        <v>95</v>
      </c>
      <c r="C28" s="4" t="s">
        <v>26</v>
      </c>
      <c r="D28" s="5">
        <v>145560.62439000001</v>
      </c>
      <c r="E28" s="5">
        <v>101351.52779000001</v>
      </c>
      <c r="F28" s="5">
        <v>154144.30554</v>
      </c>
      <c r="G28" s="5">
        <v>147259.81055999998</v>
      </c>
      <c r="H28" s="5">
        <v>210479.74805999998</v>
      </c>
      <c r="I28" s="5">
        <v>185358.05152000004</v>
      </c>
      <c r="J28" s="5">
        <v>191718.49799999999</v>
      </c>
      <c r="K28" s="5">
        <v>171796.99692000003</v>
      </c>
      <c r="L28" s="5">
        <v>152864.38282000003</v>
      </c>
      <c r="M28" s="5">
        <v>126977.96128</v>
      </c>
      <c r="N28" s="5">
        <v>110548.90375</v>
      </c>
      <c r="O28" s="6">
        <v>1546070.83</v>
      </c>
      <c r="P28" s="5">
        <f t="shared" si="15"/>
        <v>128839.23583333334</v>
      </c>
      <c r="Q28" s="2"/>
      <c r="W28"/>
      <c r="X28"/>
      <c r="Y28"/>
      <c r="AQ28" s="2"/>
      <c r="AR28" s="2"/>
      <c r="AS28" s="2"/>
    </row>
    <row r="29" spans="1:45" ht="19.5" x14ac:dyDescent="0.25">
      <c r="A29" s="140"/>
      <c r="B29" s="150"/>
      <c r="C29" s="1" t="s">
        <v>27</v>
      </c>
      <c r="D29" s="7">
        <f>D28*0.509</f>
        <v>74090.357814510004</v>
      </c>
      <c r="E29" s="7">
        <f t="shared" ref="E29:N29" si="18">E28*0.509</f>
        <v>51587.927645110001</v>
      </c>
      <c r="F29" s="7">
        <f t="shared" si="18"/>
        <v>78459.451519859998</v>
      </c>
      <c r="G29" s="7">
        <f t="shared" si="18"/>
        <v>74955.243575039989</v>
      </c>
      <c r="H29" s="7">
        <f t="shared" si="18"/>
        <v>107134.19176253999</v>
      </c>
      <c r="I29" s="7">
        <f t="shared" si="18"/>
        <v>94347.248223680013</v>
      </c>
      <c r="J29" s="7">
        <f t="shared" si="18"/>
        <v>97584.715482</v>
      </c>
      <c r="K29" s="7">
        <f t="shared" si="18"/>
        <v>87444.671432280025</v>
      </c>
      <c r="L29" s="7">
        <f t="shared" si="18"/>
        <v>77807.970855380016</v>
      </c>
      <c r="M29" s="7">
        <f t="shared" si="18"/>
        <v>64631.782291520001</v>
      </c>
      <c r="N29" s="7">
        <f t="shared" si="18"/>
        <v>56269.392008750001</v>
      </c>
      <c r="O29" s="7">
        <f>O28*0.509</f>
        <v>786950.05247</v>
      </c>
      <c r="P29" s="7">
        <f t="shared" si="15"/>
        <v>65579.171039166671</v>
      </c>
      <c r="Q29" s="2"/>
      <c r="W29"/>
      <c r="X29"/>
      <c r="Y29"/>
      <c r="AQ29" s="2"/>
      <c r="AR29" s="2"/>
      <c r="AS29" s="2"/>
    </row>
    <row r="30" spans="1:45" ht="19.5" x14ac:dyDescent="0.25">
      <c r="A30" s="140"/>
      <c r="B30" s="159" t="s">
        <v>96</v>
      </c>
      <c r="C30" s="8" t="s">
        <v>26</v>
      </c>
      <c r="D30" s="9">
        <v>115521</v>
      </c>
      <c r="E30" s="9">
        <v>125315</v>
      </c>
      <c r="F30" s="9">
        <v>150055.30554</v>
      </c>
      <c r="G30" s="9">
        <v>124544</v>
      </c>
      <c r="H30" s="9">
        <v>223541</v>
      </c>
      <c r="I30" s="9">
        <v>168240</v>
      </c>
      <c r="J30" s="9">
        <v>184541</v>
      </c>
      <c r="K30" s="9">
        <v>165458</v>
      </c>
      <c r="L30" s="9">
        <v>168541</v>
      </c>
      <c r="M30" s="9">
        <v>135555</v>
      </c>
      <c r="N30" s="9">
        <v>135247</v>
      </c>
      <c r="O30" s="10">
        <v>1696558.3055400001</v>
      </c>
      <c r="P30" s="9">
        <f t="shared" si="15"/>
        <v>141379.85879500001</v>
      </c>
      <c r="Q30" s="2"/>
      <c r="W30"/>
      <c r="X30"/>
      <c r="Y30"/>
      <c r="AQ30" s="2"/>
      <c r="AR30" s="2"/>
      <c r="AS30" s="2"/>
    </row>
    <row r="31" spans="1:45" ht="19.5" x14ac:dyDescent="0.25">
      <c r="A31" s="140"/>
      <c r="B31" s="151"/>
      <c r="C31" s="1" t="s">
        <v>27</v>
      </c>
      <c r="D31" s="7">
        <f>D30*0.509</f>
        <v>58800.188999999998</v>
      </c>
      <c r="E31" s="7">
        <f t="shared" ref="E31:N31" si="19">E30*0.509</f>
        <v>63785.334999999999</v>
      </c>
      <c r="F31" s="7">
        <f t="shared" si="19"/>
        <v>76378.150519860006</v>
      </c>
      <c r="G31" s="7">
        <f t="shared" si="19"/>
        <v>63392.896000000001</v>
      </c>
      <c r="H31" s="7">
        <f t="shared" si="19"/>
        <v>113782.36900000001</v>
      </c>
      <c r="I31" s="7">
        <f t="shared" si="19"/>
        <v>85634.16</v>
      </c>
      <c r="J31" s="7">
        <f t="shared" si="19"/>
        <v>93931.369000000006</v>
      </c>
      <c r="K31" s="7">
        <f t="shared" si="19"/>
        <v>84218.122000000003</v>
      </c>
      <c r="L31" s="7">
        <f t="shared" si="19"/>
        <v>85787.369000000006</v>
      </c>
      <c r="M31" s="7">
        <f t="shared" si="19"/>
        <v>68997.494999999995</v>
      </c>
      <c r="N31" s="7">
        <f t="shared" si="19"/>
        <v>68840.722999999998</v>
      </c>
      <c r="O31" s="7">
        <f>O30*0.509</f>
        <v>863548.1775198601</v>
      </c>
      <c r="P31" s="7">
        <f t="shared" si="15"/>
        <v>71962.348126655008</v>
      </c>
      <c r="Q31" s="2"/>
      <c r="W31"/>
      <c r="X31"/>
      <c r="Y31"/>
      <c r="AQ31" s="2"/>
      <c r="AR31" s="2"/>
      <c r="AS31" s="2"/>
    </row>
    <row r="32" spans="1:45" ht="19.5" x14ac:dyDescent="0.25">
      <c r="A32" s="140"/>
      <c r="B32" s="1"/>
      <c r="C32" s="1" t="s">
        <v>28</v>
      </c>
      <c r="D32" s="11">
        <f>IF(D30&gt;0,(D30-D28)/D30,0)</f>
        <v>-0.26003604877035352</v>
      </c>
      <c r="E32" s="11">
        <f t="shared" ref="E32:O32" si="20">IF(E30&gt;0,(E30-E28)/E30,0)</f>
        <v>0.19122588844112831</v>
      </c>
      <c r="F32" s="11">
        <f t="shared" si="20"/>
        <v>-2.7249952844286482E-2</v>
      </c>
      <c r="G32" s="11">
        <f t="shared" si="20"/>
        <v>-0.18239184994861241</v>
      </c>
      <c r="H32" s="11">
        <f t="shared" si="20"/>
        <v>5.8428887497148245E-2</v>
      </c>
      <c r="I32" s="11">
        <f t="shared" si="20"/>
        <v>-0.10174780979553041</v>
      </c>
      <c r="J32" s="11">
        <f t="shared" si="20"/>
        <v>-3.8893785120921599E-2</v>
      </c>
      <c r="K32" s="11">
        <f t="shared" si="20"/>
        <v>-3.8311818830156497E-2</v>
      </c>
      <c r="L32" s="11">
        <f t="shared" si="20"/>
        <v>9.3013671332197928E-2</v>
      </c>
      <c r="M32" s="11">
        <f t="shared" si="20"/>
        <v>6.3273495776622016E-2</v>
      </c>
      <c r="N32" s="11">
        <f t="shared" si="20"/>
        <v>0.18261474376511125</v>
      </c>
      <c r="O32" s="11">
        <f t="shared" si="20"/>
        <v>8.8701623191253146E-2</v>
      </c>
      <c r="P32" s="11">
        <f>IF(P30&gt;0,(P30-P28)/P30,0)</f>
        <v>8.8701623191253146E-2</v>
      </c>
      <c r="Q32" s="2"/>
      <c r="W32"/>
      <c r="X32"/>
      <c r="Y32"/>
      <c r="AQ32" s="2"/>
      <c r="AR32" s="2"/>
      <c r="AS32" s="2"/>
    </row>
    <row r="33" spans="1:45" ht="19.5" x14ac:dyDescent="0.25">
      <c r="A33" s="140" t="s">
        <v>33</v>
      </c>
      <c r="B33" s="158" t="s">
        <v>95</v>
      </c>
      <c r="C33" s="4" t="s">
        <v>26</v>
      </c>
      <c r="D33" s="5">
        <v>145560.62439000001</v>
      </c>
      <c r="E33" s="5">
        <v>101351.52779000001</v>
      </c>
      <c r="F33" s="5">
        <v>154144.30554</v>
      </c>
      <c r="G33" s="5">
        <v>147259.81055999998</v>
      </c>
      <c r="H33" s="5">
        <v>210479.74805999998</v>
      </c>
      <c r="I33" s="5">
        <v>185358.05152000004</v>
      </c>
      <c r="J33" s="5">
        <v>191718.49799999999</v>
      </c>
      <c r="K33" s="5">
        <v>171796.99692000003</v>
      </c>
      <c r="L33" s="5">
        <v>152864.38282000003</v>
      </c>
      <c r="M33" s="5">
        <v>126977.96128</v>
      </c>
      <c r="N33" s="5">
        <v>110548.90375</v>
      </c>
      <c r="O33" s="6">
        <v>1546070.83</v>
      </c>
      <c r="P33" s="5">
        <f>O33/12</f>
        <v>128839.23583333334</v>
      </c>
      <c r="Q33" s="2"/>
      <c r="W33"/>
      <c r="X33"/>
      <c r="Y33"/>
      <c r="AQ33" s="2"/>
      <c r="AR33" s="2"/>
      <c r="AS33" s="2"/>
    </row>
    <row r="34" spans="1:45" ht="19.5" x14ac:dyDescent="0.25">
      <c r="A34" s="140"/>
      <c r="B34" s="150"/>
      <c r="C34" s="1" t="s">
        <v>27</v>
      </c>
      <c r="D34" s="7">
        <f>D33*0.509</f>
        <v>74090.357814510004</v>
      </c>
      <c r="E34" s="7">
        <f t="shared" ref="E34:N34" si="21">E33*0.509</f>
        <v>51587.927645110001</v>
      </c>
      <c r="F34" s="7">
        <f t="shared" si="21"/>
        <v>78459.451519859998</v>
      </c>
      <c r="G34" s="7">
        <f t="shared" si="21"/>
        <v>74955.243575039989</v>
      </c>
      <c r="H34" s="7">
        <f t="shared" si="21"/>
        <v>107134.19176253999</v>
      </c>
      <c r="I34" s="7">
        <f t="shared" si="21"/>
        <v>94347.248223680013</v>
      </c>
      <c r="J34" s="7">
        <f t="shared" si="21"/>
        <v>97584.715482</v>
      </c>
      <c r="K34" s="7">
        <f t="shared" si="21"/>
        <v>87444.671432280025</v>
      </c>
      <c r="L34" s="7">
        <f t="shared" si="21"/>
        <v>77807.970855380016</v>
      </c>
      <c r="M34" s="7">
        <f t="shared" si="21"/>
        <v>64631.782291520001</v>
      </c>
      <c r="N34" s="7">
        <f t="shared" si="21"/>
        <v>56269.392008750001</v>
      </c>
      <c r="O34" s="7">
        <f>O33*0.509</f>
        <v>786950.05247</v>
      </c>
      <c r="P34" s="7">
        <f t="shared" ref="P34:P51" si="22">O34/12</f>
        <v>65579.171039166671</v>
      </c>
      <c r="Q34" s="2"/>
      <c r="W34"/>
      <c r="X34"/>
      <c r="Y34"/>
      <c r="AQ34" s="2"/>
      <c r="AR34" s="2"/>
      <c r="AS34" s="2"/>
    </row>
    <row r="35" spans="1:45" ht="19.5" x14ac:dyDescent="0.25">
      <c r="A35" s="140"/>
      <c r="B35" s="159" t="s">
        <v>96</v>
      </c>
      <c r="C35" s="8" t="s">
        <v>26</v>
      </c>
      <c r="D35" s="9">
        <v>115521</v>
      </c>
      <c r="E35" s="9">
        <v>125315</v>
      </c>
      <c r="F35" s="9">
        <v>150055.30554</v>
      </c>
      <c r="G35" s="9">
        <v>124544</v>
      </c>
      <c r="H35" s="9">
        <v>223541</v>
      </c>
      <c r="I35" s="9">
        <v>168240</v>
      </c>
      <c r="J35" s="9">
        <v>184541</v>
      </c>
      <c r="K35" s="9">
        <v>165458</v>
      </c>
      <c r="L35" s="9">
        <v>168541</v>
      </c>
      <c r="M35" s="9">
        <v>135555</v>
      </c>
      <c r="N35" s="9">
        <v>135247</v>
      </c>
      <c r="O35" s="10">
        <v>1696558.3055400001</v>
      </c>
      <c r="P35" s="9">
        <f t="shared" si="22"/>
        <v>141379.85879500001</v>
      </c>
      <c r="Q35" s="2"/>
      <c r="W35"/>
      <c r="X35"/>
      <c r="Y35"/>
      <c r="AQ35" s="2"/>
      <c r="AR35" s="2"/>
      <c r="AS35" s="2"/>
    </row>
    <row r="36" spans="1:45" ht="19.5" x14ac:dyDescent="0.25">
      <c r="A36" s="140"/>
      <c r="B36" s="151"/>
      <c r="C36" s="1" t="s">
        <v>27</v>
      </c>
      <c r="D36" s="7">
        <f>D35*0.509</f>
        <v>58800.188999999998</v>
      </c>
      <c r="E36" s="7">
        <f t="shared" ref="E36:N36" si="23">E35*0.509</f>
        <v>63785.334999999999</v>
      </c>
      <c r="F36" s="7">
        <f t="shared" si="23"/>
        <v>76378.150519860006</v>
      </c>
      <c r="G36" s="7">
        <f t="shared" si="23"/>
        <v>63392.896000000001</v>
      </c>
      <c r="H36" s="7">
        <f t="shared" si="23"/>
        <v>113782.36900000001</v>
      </c>
      <c r="I36" s="7">
        <f t="shared" si="23"/>
        <v>85634.16</v>
      </c>
      <c r="J36" s="7">
        <f t="shared" si="23"/>
        <v>93931.369000000006</v>
      </c>
      <c r="K36" s="7">
        <f t="shared" si="23"/>
        <v>84218.122000000003</v>
      </c>
      <c r="L36" s="7">
        <f t="shared" si="23"/>
        <v>85787.369000000006</v>
      </c>
      <c r="M36" s="7">
        <f t="shared" si="23"/>
        <v>68997.494999999995</v>
      </c>
      <c r="N36" s="7">
        <f t="shared" si="23"/>
        <v>68840.722999999998</v>
      </c>
      <c r="O36" s="7">
        <f>O35*0.509</f>
        <v>863548.1775198601</v>
      </c>
      <c r="P36" s="7">
        <f t="shared" si="22"/>
        <v>71962.348126655008</v>
      </c>
      <c r="Q36" s="2"/>
      <c r="W36"/>
      <c r="X36"/>
      <c r="Y36"/>
      <c r="AQ36" s="2"/>
      <c r="AR36" s="2"/>
      <c r="AS36" s="2"/>
    </row>
    <row r="37" spans="1:45" ht="19.5" x14ac:dyDescent="0.25">
      <c r="A37" s="140"/>
      <c r="B37" s="1"/>
      <c r="C37" s="1" t="s">
        <v>28</v>
      </c>
      <c r="D37" s="11">
        <f>IF(D35&gt;0,(D35-D33)/D35,0)</f>
        <v>-0.26003604877035352</v>
      </c>
      <c r="E37" s="11">
        <f t="shared" ref="E37:N37" si="24">IF(E35&gt;0,(E35-E33)/E35,0)</f>
        <v>0.19122588844112831</v>
      </c>
      <c r="F37" s="11">
        <f t="shared" si="24"/>
        <v>-2.7249952844286482E-2</v>
      </c>
      <c r="G37" s="11">
        <f t="shared" si="24"/>
        <v>-0.18239184994861241</v>
      </c>
      <c r="H37" s="11">
        <f t="shared" si="24"/>
        <v>5.8428887497148245E-2</v>
      </c>
      <c r="I37" s="11">
        <f t="shared" si="24"/>
        <v>-0.10174780979553041</v>
      </c>
      <c r="J37" s="11">
        <f t="shared" si="24"/>
        <v>-3.8893785120921599E-2</v>
      </c>
      <c r="K37" s="11">
        <f t="shared" si="24"/>
        <v>-3.8311818830156497E-2</v>
      </c>
      <c r="L37" s="11">
        <f t="shared" si="24"/>
        <v>9.3013671332197928E-2</v>
      </c>
      <c r="M37" s="11">
        <f t="shared" si="24"/>
        <v>6.3273495776622016E-2</v>
      </c>
      <c r="N37" s="11">
        <f t="shared" si="24"/>
        <v>0.18261474376511125</v>
      </c>
      <c r="O37" s="11">
        <f>IF(O35&gt;0,(O35-O33)/O35,0)</f>
        <v>8.8701623191253146E-2</v>
      </c>
      <c r="P37" s="11">
        <f>IF(P35&gt;0,(P35-P33)/P35,0)</f>
        <v>8.8701623191253146E-2</v>
      </c>
      <c r="Q37" s="2"/>
      <c r="W37"/>
      <c r="X37"/>
      <c r="Y37"/>
      <c r="AQ37" s="2"/>
      <c r="AR37" s="2"/>
      <c r="AS37" s="2"/>
    </row>
    <row r="38" spans="1:45" ht="19.5" x14ac:dyDescent="0.25">
      <c r="A38" s="140" t="s">
        <v>34</v>
      </c>
      <c r="B38" s="158" t="s">
        <v>95</v>
      </c>
      <c r="C38" s="4" t="s">
        <v>26</v>
      </c>
      <c r="D38" s="5">
        <v>145560.62439000001</v>
      </c>
      <c r="E38" s="5">
        <v>101351.52779000001</v>
      </c>
      <c r="F38" s="5">
        <v>154144.30554</v>
      </c>
      <c r="G38" s="5">
        <v>147259.81055999998</v>
      </c>
      <c r="H38" s="5">
        <v>210479.74805999998</v>
      </c>
      <c r="I38" s="5">
        <v>185358.05152000004</v>
      </c>
      <c r="J38" s="5">
        <v>191718.49799999999</v>
      </c>
      <c r="K38" s="5">
        <v>171796.99692000003</v>
      </c>
      <c r="L38" s="5">
        <v>152864.38282000003</v>
      </c>
      <c r="M38" s="5">
        <v>126977.96128</v>
      </c>
      <c r="N38" s="5">
        <v>110548.90375</v>
      </c>
      <c r="O38" s="6">
        <v>1546070.83</v>
      </c>
      <c r="P38" s="5">
        <f t="shared" si="22"/>
        <v>128839.23583333334</v>
      </c>
      <c r="Q38" s="2"/>
      <c r="W38"/>
      <c r="X38"/>
      <c r="Y38"/>
      <c r="AQ38" s="2"/>
      <c r="AR38" s="2"/>
      <c r="AS38" s="2"/>
    </row>
    <row r="39" spans="1:45" ht="19.5" x14ac:dyDescent="0.25">
      <c r="A39" s="140"/>
      <c r="B39" s="150"/>
      <c r="C39" s="1" t="s">
        <v>27</v>
      </c>
      <c r="D39" s="7">
        <f>D38*0.509</f>
        <v>74090.357814510004</v>
      </c>
      <c r="E39" s="7">
        <f t="shared" ref="E39:N39" si="25">E38*0.509</f>
        <v>51587.927645110001</v>
      </c>
      <c r="F39" s="7">
        <f t="shared" si="25"/>
        <v>78459.451519859998</v>
      </c>
      <c r="G39" s="7">
        <f t="shared" si="25"/>
        <v>74955.243575039989</v>
      </c>
      <c r="H39" s="7">
        <f t="shared" si="25"/>
        <v>107134.19176253999</v>
      </c>
      <c r="I39" s="7">
        <f t="shared" si="25"/>
        <v>94347.248223680013</v>
      </c>
      <c r="J39" s="7">
        <f t="shared" si="25"/>
        <v>97584.715482</v>
      </c>
      <c r="K39" s="7">
        <f t="shared" si="25"/>
        <v>87444.671432280025</v>
      </c>
      <c r="L39" s="7">
        <f t="shared" si="25"/>
        <v>77807.970855380016</v>
      </c>
      <c r="M39" s="7">
        <f t="shared" si="25"/>
        <v>64631.782291520001</v>
      </c>
      <c r="N39" s="7">
        <f t="shared" si="25"/>
        <v>56269.392008750001</v>
      </c>
      <c r="O39" s="7">
        <f>O38*0.509</f>
        <v>786950.05247</v>
      </c>
      <c r="P39" s="7">
        <f t="shared" si="22"/>
        <v>65579.171039166671</v>
      </c>
      <c r="Q39" s="2"/>
      <c r="W39"/>
      <c r="X39"/>
      <c r="Y39"/>
      <c r="AQ39" s="2"/>
      <c r="AR39" s="2"/>
      <c r="AS39" s="2"/>
    </row>
    <row r="40" spans="1:45" ht="19.5" x14ac:dyDescent="0.25">
      <c r="A40" s="140"/>
      <c r="B40" s="159" t="s">
        <v>96</v>
      </c>
      <c r="C40" s="8" t="s">
        <v>26</v>
      </c>
      <c r="D40" s="9">
        <v>115521</v>
      </c>
      <c r="E40" s="9">
        <v>125315</v>
      </c>
      <c r="F40" s="9">
        <v>150055.30554</v>
      </c>
      <c r="G40" s="9">
        <v>124544</v>
      </c>
      <c r="H40" s="9">
        <v>223541</v>
      </c>
      <c r="I40" s="9">
        <v>168240</v>
      </c>
      <c r="J40" s="9">
        <v>184541</v>
      </c>
      <c r="K40" s="9">
        <v>165458</v>
      </c>
      <c r="L40" s="9">
        <v>168541</v>
      </c>
      <c r="M40" s="9">
        <v>135555</v>
      </c>
      <c r="N40" s="9">
        <v>135247</v>
      </c>
      <c r="O40" s="10">
        <v>1696558.3055400001</v>
      </c>
      <c r="P40" s="9">
        <f t="shared" si="22"/>
        <v>141379.85879500001</v>
      </c>
      <c r="Q40" s="2"/>
      <c r="W40"/>
      <c r="X40"/>
      <c r="Y40"/>
      <c r="AQ40" s="2"/>
      <c r="AR40" s="2"/>
      <c r="AS40" s="2"/>
    </row>
    <row r="41" spans="1:45" ht="19.5" x14ac:dyDescent="0.25">
      <c r="A41" s="140"/>
      <c r="B41" s="151"/>
      <c r="C41" s="1" t="s">
        <v>27</v>
      </c>
      <c r="D41" s="7">
        <f>D40*0.509</f>
        <v>58800.188999999998</v>
      </c>
      <c r="E41" s="7">
        <f t="shared" ref="E41:N41" si="26">E40*0.509</f>
        <v>63785.334999999999</v>
      </c>
      <c r="F41" s="7">
        <f t="shared" si="26"/>
        <v>76378.150519860006</v>
      </c>
      <c r="G41" s="7">
        <f t="shared" si="26"/>
        <v>63392.896000000001</v>
      </c>
      <c r="H41" s="7">
        <f t="shared" si="26"/>
        <v>113782.36900000001</v>
      </c>
      <c r="I41" s="7">
        <f t="shared" si="26"/>
        <v>85634.16</v>
      </c>
      <c r="J41" s="7">
        <f t="shared" si="26"/>
        <v>93931.369000000006</v>
      </c>
      <c r="K41" s="7">
        <f t="shared" si="26"/>
        <v>84218.122000000003</v>
      </c>
      <c r="L41" s="7">
        <f t="shared" si="26"/>
        <v>85787.369000000006</v>
      </c>
      <c r="M41" s="7">
        <f t="shared" si="26"/>
        <v>68997.494999999995</v>
      </c>
      <c r="N41" s="7">
        <f t="shared" si="26"/>
        <v>68840.722999999998</v>
      </c>
      <c r="O41" s="7">
        <f>O40*0.509</f>
        <v>863548.1775198601</v>
      </c>
      <c r="P41" s="7">
        <f t="shared" si="22"/>
        <v>71962.348126655008</v>
      </c>
      <c r="Q41" s="2"/>
      <c r="W41"/>
      <c r="X41"/>
      <c r="Y41"/>
      <c r="AQ41" s="2"/>
      <c r="AR41" s="2"/>
      <c r="AS41" s="2"/>
    </row>
    <row r="42" spans="1:45" ht="19.5" x14ac:dyDescent="0.25">
      <c r="A42" s="140"/>
      <c r="B42" s="1"/>
      <c r="C42" s="1" t="s">
        <v>28</v>
      </c>
      <c r="D42" s="11">
        <f>IF(D40&gt;0,(D40-D38)/D40,0)</f>
        <v>-0.26003604877035352</v>
      </c>
      <c r="E42" s="11">
        <f t="shared" ref="E42:O42" si="27">IF(E40&gt;0,(E40-E38)/E40,0)</f>
        <v>0.19122588844112831</v>
      </c>
      <c r="F42" s="11">
        <f t="shared" si="27"/>
        <v>-2.7249952844286482E-2</v>
      </c>
      <c r="G42" s="11">
        <f t="shared" si="27"/>
        <v>-0.18239184994861241</v>
      </c>
      <c r="H42" s="11">
        <f t="shared" si="27"/>
        <v>5.8428887497148245E-2</v>
      </c>
      <c r="I42" s="11">
        <f t="shared" si="27"/>
        <v>-0.10174780979553041</v>
      </c>
      <c r="J42" s="11">
        <f t="shared" si="27"/>
        <v>-3.8893785120921599E-2</v>
      </c>
      <c r="K42" s="11">
        <f t="shared" si="27"/>
        <v>-3.8311818830156497E-2</v>
      </c>
      <c r="L42" s="11">
        <f t="shared" si="27"/>
        <v>9.3013671332197928E-2</v>
      </c>
      <c r="M42" s="11">
        <f t="shared" si="27"/>
        <v>6.3273495776622016E-2</v>
      </c>
      <c r="N42" s="11">
        <f t="shared" si="27"/>
        <v>0.18261474376511125</v>
      </c>
      <c r="O42" s="11">
        <f t="shared" si="27"/>
        <v>8.8701623191253146E-2</v>
      </c>
      <c r="P42" s="11">
        <f>IF(P40&gt;0,(P40-P38)/P40,0)</f>
        <v>8.8701623191253146E-2</v>
      </c>
      <c r="Q42" s="2"/>
      <c r="W42"/>
      <c r="X42"/>
      <c r="Y42"/>
      <c r="AQ42" s="2"/>
      <c r="AR42" s="2"/>
      <c r="AS42" s="2"/>
    </row>
    <row r="43" spans="1:45" ht="19.5" x14ac:dyDescent="0.25">
      <c r="A43" s="140" t="s">
        <v>35</v>
      </c>
      <c r="B43" s="158" t="s">
        <v>95</v>
      </c>
      <c r="C43" s="4" t="s">
        <v>26</v>
      </c>
      <c r="D43" s="5">
        <v>145560.62439000001</v>
      </c>
      <c r="E43" s="5">
        <v>101351.52779000001</v>
      </c>
      <c r="F43" s="5">
        <v>154144.30554</v>
      </c>
      <c r="G43" s="5">
        <v>147259.81055999998</v>
      </c>
      <c r="H43" s="5">
        <v>210479.74805999998</v>
      </c>
      <c r="I43" s="5">
        <v>185358.05152000004</v>
      </c>
      <c r="J43" s="5">
        <v>191718.49799999999</v>
      </c>
      <c r="K43" s="5">
        <v>171796.99692000003</v>
      </c>
      <c r="L43" s="5">
        <v>152864.38282000003</v>
      </c>
      <c r="M43" s="5">
        <v>126977.96128</v>
      </c>
      <c r="N43" s="5">
        <v>110548.90375</v>
      </c>
      <c r="O43" s="6">
        <v>1546070.83</v>
      </c>
      <c r="P43" s="5">
        <f t="shared" si="22"/>
        <v>128839.23583333334</v>
      </c>
      <c r="Q43" s="2"/>
      <c r="W43"/>
      <c r="X43"/>
      <c r="Y43"/>
      <c r="AQ43" s="2"/>
      <c r="AR43" s="2"/>
      <c r="AS43" s="2"/>
    </row>
    <row r="44" spans="1:45" ht="19.5" x14ac:dyDescent="0.25">
      <c r="A44" s="140"/>
      <c r="B44" s="150"/>
      <c r="C44" s="1" t="s">
        <v>27</v>
      </c>
      <c r="D44" s="7">
        <f>D43*0.509</f>
        <v>74090.357814510004</v>
      </c>
      <c r="E44" s="7">
        <f t="shared" ref="E44:N44" si="28">E43*0.509</f>
        <v>51587.927645110001</v>
      </c>
      <c r="F44" s="7">
        <f t="shared" si="28"/>
        <v>78459.451519859998</v>
      </c>
      <c r="G44" s="7">
        <f t="shared" si="28"/>
        <v>74955.243575039989</v>
      </c>
      <c r="H44" s="7">
        <f t="shared" si="28"/>
        <v>107134.19176253999</v>
      </c>
      <c r="I44" s="7">
        <f t="shared" si="28"/>
        <v>94347.248223680013</v>
      </c>
      <c r="J44" s="7">
        <f t="shared" si="28"/>
        <v>97584.715482</v>
      </c>
      <c r="K44" s="7">
        <f t="shared" si="28"/>
        <v>87444.671432280025</v>
      </c>
      <c r="L44" s="7">
        <f t="shared" si="28"/>
        <v>77807.970855380016</v>
      </c>
      <c r="M44" s="7">
        <f t="shared" si="28"/>
        <v>64631.782291520001</v>
      </c>
      <c r="N44" s="7">
        <f t="shared" si="28"/>
        <v>56269.392008750001</v>
      </c>
      <c r="O44" s="7">
        <f>O43*0.509</f>
        <v>786950.05247</v>
      </c>
      <c r="P44" s="7">
        <f t="shared" si="22"/>
        <v>65579.171039166671</v>
      </c>
      <c r="Q44" s="2"/>
      <c r="W44"/>
      <c r="X44"/>
      <c r="Y44"/>
      <c r="AQ44" s="2"/>
      <c r="AR44" s="2"/>
      <c r="AS44" s="2"/>
    </row>
    <row r="45" spans="1:45" ht="19.5" x14ac:dyDescent="0.25">
      <c r="A45" s="140"/>
      <c r="B45" s="159" t="s">
        <v>96</v>
      </c>
      <c r="C45" s="8" t="s">
        <v>26</v>
      </c>
      <c r="D45" s="9">
        <v>115521</v>
      </c>
      <c r="E45" s="9">
        <v>125315</v>
      </c>
      <c r="F45" s="9">
        <v>150055.30554</v>
      </c>
      <c r="G45" s="9">
        <v>124544</v>
      </c>
      <c r="H45" s="9">
        <v>223541</v>
      </c>
      <c r="I45" s="9">
        <v>168240</v>
      </c>
      <c r="J45" s="9">
        <v>184541</v>
      </c>
      <c r="K45" s="9">
        <v>165458</v>
      </c>
      <c r="L45" s="9">
        <v>168541</v>
      </c>
      <c r="M45" s="9">
        <v>135555</v>
      </c>
      <c r="N45" s="9">
        <v>135247</v>
      </c>
      <c r="O45" s="10">
        <v>1696558.3055400001</v>
      </c>
      <c r="P45" s="9">
        <f t="shared" si="22"/>
        <v>141379.85879500001</v>
      </c>
      <c r="Q45" s="2"/>
      <c r="W45"/>
      <c r="X45"/>
      <c r="Y45"/>
      <c r="AQ45" s="2"/>
      <c r="AR45" s="2"/>
      <c r="AS45" s="2"/>
    </row>
    <row r="46" spans="1:45" ht="19.5" x14ac:dyDescent="0.25">
      <c r="A46" s="140"/>
      <c r="B46" s="151"/>
      <c r="C46" s="1" t="s">
        <v>27</v>
      </c>
      <c r="D46" s="7">
        <f>D45*0.509</f>
        <v>58800.188999999998</v>
      </c>
      <c r="E46" s="7">
        <f t="shared" ref="E46:N46" si="29">E45*0.509</f>
        <v>63785.334999999999</v>
      </c>
      <c r="F46" s="7">
        <f t="shared" si="29"/>
        <v>76378.150519860006</v>
      </c>
      <c r="G46" s="7">
        <f t="shared" si="29"/>
        <v>63392.896000000001</v>
      </c>
      <c r="H46" s="7">
        <f t="shared" si="29"/>
        <v>113782.36900000001</v>
      </c>
      <c r="I46" s="7">
        <f t="shared" si="29"/>
        <v>85634.16</v>
      </c>
      <c r="J46" s="7">
        <f t="shared" si="29"/>
        <v>93931.369000000006</v>
      </c>
      <c r="K46" s="7">
        <f t="shared" si="29"/>
        <v>84218.122000000003</v>
      </c>
      <c r="L46" s="7">
        <f t="shared" si="29"/>
        <v>85787.369000000006</v>
      </c>
      <c r="M46" s="7">
        <f t="shared" si="29"/>
        <v>68997.494999999995</v>
      </c>
      <c r="N46" s="7">
        <f t="shared" si="29"/>
        <v>68840.722999999998</v>
      </c>
      <c r="O46" s="7">
        <f>O45*0.509</f>
        <v>863548.1775198601</v>
      </c>
      <c r="P46" s="7">
        <f t="shared" si="22"/>
        <v>71962.348126655008</v>
      </c>
      <c r="Q46" s="2"/>
      <c r="W46"/>
      <c r="X46"/>
      <c r="Y46"/>
      <c r="AQ46" s="2"/>
      <c r="AR46" s="2"/>
      <c r="AS46" s="2"/>
    </row>
    <row r="47" spans="1:45" ht="19.5" x14ac:dyDescent="0.25">
      <c r="A47" s="140"/>
      <c r="B47" s="1"/>
      <c r="C47" s="1" t="s">
        <v>28</v>
      </c>
      <c r="D47" s="11">
        <f>IF(D45&gt;0,(D45-D43)/D45,0)</f>
        <v>-0.26003604877035352</v>
      </c>
      <c r="E47" s="11">
        <f t="shared" ref="E47:O47" si="30">IF(E45&gt;0,(E45-E43)/E45,0)</f>
        <v>0.19122588844112831</v>
      </c>
      <c r="F47" s="11">
        <f t="shared" si="30"/>
        <v>-2.7249952844286482E-2</v>
      </c>
      <c r="G47" s="11">
        <f t="shared" si="30"/>
        <v>-0.18239184994861241</v>
      </c>
      <c r="H47" s="11">
        <f t="shared" si="30"/>
        <v>5.8428887497148245E-2</v>
      </c>
      <c r="I47" s="11">
        <f t="shared" si="30"/>
        <v>-0.10174780979553041</v>
      </c>
      <c r="J47" s="11">
        <f t="shared" si="30"/>
        <v>-3.8893785120921599E-2</v>
      </c>
      <c r="K47" s="11">
        <f t="shared" si="30"/>
        <v>-3.8311818830156497E-2</v>
      </c>
      <c r="L47" s="11">
        <f t="shared" si="30"/>
        <v>9.3013671332197928E-2</v>
      </c>
      <c r="M47" s="11">
        <f t="shared" si="30"/>
        <v>6.3273495776622016E-2</v>
      </c>
      <c r="N47" s="11">
        <f t="shared" si="30"/>
        <v>0.18261474376511125</v>
      </c>
      <c r="O47" s="11">
        <f t="shared" si="30"/>
        <v>8.8701623191253146E-2</v>
      </c>
      <c r="P47" s="11">
        <f>IF(P45&gt;0,(P45-P43)/P45,0)</f>
        <v>8.8701623191253146E-2</v>
      </c>
      <c r="Q47" s="2"/>
      <c r="W47"/>
      <c r="X47"/>
      <c r="Y47"/>
      <c r="AQ47" s="2"/>
      <c r="AR47" s="2"/>
      <c r="AS47" s="2"/>
    </row>
    <row r="48" spans="1:45" ht="19.5" x14ac:dyDescent="0.25">
      <c r="A48" s="140" t="s">
        <v>36</v>
      </c>
      <c r="B48" s="158" t="s">
        <v>95</v>
      </c>
      <c r="C48" s="4" t="s">
        <v>26</v>
      </c>
      <c r="D48" s="5">
        <v>145560.62439000001</v>
      </c>
      <c r="E48" s="5">
        <v>101351.52779000001</v>
      </c>
      <c r="F48" s="5">
        <v>154144.30554</v>
      </c>
      <c r="G48" s="5">
        <v>147259.81055999998</v>
      </c>
      <c r="H48" s="5">
        <v>210479.74805999998</v>
      </c>
      <c r="I48" s="5">
        <v>185358.05152000004</v>
      </c>
      <c r="J48" s="5">
        <v>191718.49799999999</v>
      </c>
      <c r="K48" s="5">
        <v>171796.99692000003</v>
      </c>
      <c r="L48" s="5">
        <v>152864.38282000003</v>
      </c>
      <c r="M48" s="5">
        <v>126977.96128</v>
      </c>
      <c r="N48" s="5">
        <v>110548.90375</v>
      </c>
      <c r="O48" s="6">
        <v>1546070.83</v>
      </c>
      <c r="P48" s="5">
        <f t="shared" si="22"/>
        <v>128839.23583333334</v>
      </c>
      <c r="Q48" s="2"/>
      <c r="W48"/>
      <c r="X48"/>
      <c r="Y48"/>
      <c r="AQ48" s="2"/>
      <c r="AR48" s="2"/>
      <c r="AS48" s="2"/>
    </row>
    <row r="49" spans="1:45" ht="19.5" x14ac:dyDescent="0.25">
      <c r="A49" s="140"/>
      <c r="B49" s="150"/>
      <c r="C49" s="1" t="s">
        <v>27</v>
      </c>
      <c r="D49" s="7">
        <f>D48*0.509</f>
        <v>74090.357814510004</v>
      </c>
      <c r="E49" s="7">
        <f t="shared" ref="E49:N49" si="31">E48*0.509</f>
        <v>51587.927645110001</v>
      </c>
      <c r="F49" s="7">
        <f t="shared" si="31"/>
        <v>78459.451519859998</v>
      </c>
      <c r="G49" s="7">
        <f t="shared" si="31"/>
        <v>74955.243575039989</v>
      </c>
      <c r="H49" s="7">
        <f t="shared" si="31"/>
        <v>107134.19176253999</v>
      </c>
      <c r="I49" s="7">
        <f t="shared" si="31"/>
        <v>94347.248223680013</v>
      </c>
      <c r="J49" s="7">
        <f t="shared" si="31"/>
        <v>97584.715482</v>
      </c>
      <c r="K49" s="7">
        <f t="shared" si="31"/>
        <v>87444.671432280025</v>
      </c>
      <c r="L49" s="7">
        <f t="shared" si="31"/>
        <v>77807.970855380016</v>
      </c>
      <c r="M49" s="7">
        <f t="shared" si="31"/>
        <v>64631.782291520001</v>
      </c>
      <c r="N49" s="7">
        <f t="shared" si="31"/>
        <v>56269.392008750001</v>
      </c>
      <c r="O49" s="7">
        <f>O48*0.509</f>
        <v>786950.05247</v>
      </c>
      <c r="P49" s="7">
        <f t="shared" si="22"/>
        <v>65579.171039166671</v>
      </c>
      <c r="Q49" s="2"/>
      <c r="W49"/>
      <c r="X49"/>
      <c r="Y49"/>
      <c r="AQ49" s="2"/>
      <c r="AR49" s="2"/>
      <c r="AS49" s="2"/>
    </row>
    <row r="50" spans="1:45" ht="19.5" x14ac:dyDescent="0.25">
      <c r="A50" s="140"/>
      <c r="B50" s="159" t="s">
        <v>96</v>
      </c>
      <c r="C50" s="8" t="s">
        <v>26</v>
      </c>
      <c r="D50" s="9">
        <v>115521</v>
      </c>
      <c r="E50" s="9">
        <v>125315</v>
      </c>
      <c r="F50" s="9">
        <v>150055.30554</v>
      </c>
      <c r="G50" s="9">
        <v>124544</v>
      </c>
      <c r="H50" s="9">
        <v>223541</v>
      </c>
      <c r="I50" s="9">
        <v>168240</v>
      </c>
      <c r="J50" s="9">
        <v>184541</v>
      </c>
      <c r="K50" s="9">
        <v>165458</v>
      </c>
      <c r="L50" s="9">
        <v>168541</v>
      </c>
      <c r="M50" s="9">
        <v>135555</v>
      </c>
      <c r="N50" s="9">
        <v>135247</v>
      </c>
      <c r="O50" s="10">
        <v>1696558.3055400001</v>
      </c>
      <c r="P50" s="9">
        <f t="shared" si="22"/>
        <v>141379.85879500001</v>
      </c>
      <c r="Q50" s="2"/>
      <c r="W50"/>
      <c r="X50"/>
      <c r="Y50"/>
      <c r="AQ50" s="2"/>
      <c r="AR50" s="2"/>
      <c r="AS50" s="2"/>
    </row>
    <row r="51" spans="1:45" ht="19.5" x14ac:dyDescent="0.25">
      <c r="A51" s="140"/>
      <c r="B51" s="151"/>
      <c r="C51" s="1" t="s">
        <v>27</v>
      </c>
      <c r="D51" s="7">
        <f>D50*0.509</f>
        <v>58800.188999999998</v>
      </c>
      <c r="E51" s="7">
        <f t="shared" ref="E51:N51" si="32">E50*0.509</f>
        <v>63785.334999999999</v>
      </c>
      <c r="F51" s="7">
        <f t="shared" si="32"/>
        <v>76378.150519860006</v>
      </c>
      <c r="G51" s="7">
        <f t="shared" si="32"/>
        <v>63392.896000000001</v>
      </c>
      <c r="H51" s="7">
        <f t="shared" si="32"/>
        <v>113782.36900000001</v>
      </c>
      <c r="I51" s="7">
        <f t="shared" si="32"/>
        <v>85634.16</v>
      </c>
      <c r="J51" s="7">
        <f t="shared" si="32"/>
        <v>93931.369000000006</v>
      </c>
      <c r="K51" s="7">
        <f t="shared" si="32"/>
        <v>84218.122000000003</v>
      </c>
      <c r="L51" s="7">
        <f t="shared" si="32"/>
        <v>85787.369000000006</v>
      </c>
      <c r="M51" s="7">
        <f t="shared" si="32"/>
        <v>68997.494999999995</v>
      </c>
      <c r="N51" s="7">
        <f t="shared" si="32"/>
        <v>68840.722999999998</v>
      </c>
      <c r="O51" s="7">
        <f>O50*0.509</f>
        <v>863548.1775198601</v>
      </c>
      <c r="P51" s="7">
        <f t="shared" si="22"/>
        <v>71962.348126655008</v>
      </c>
      <c r="Q51" s="2"/>
      <c r="W51"/>
      <c r="X51"/>
      <c r="Y51"/>
      <c r="AQ51" s="2"/>
      <c r="AR51" s="2"/>
      <c r="AS51" s="2"/>
    </row>
    <row r="52" spans="1:45" ht="19.5" x14ac:dyDescent="0.25">
      <c r="A52" s="140"/>
      <c r="B52" s="1"/>
      <c r="C52" s="1" t="s">
        <v>28</v>
      </c>
      <c r="D52" s="11">
        <f>IF(D50&gt;0,(D50-D48)/D50,0)</f>
        <v>-0.26003604877035352</v>
      </c>
      <c r="E52" s="11">
        <f t="shared" ref="E52:O52" si="33">IF(E50&gt;0,(E50-E48)/E50,0)</f>
        <v>0.19122588844112831</v>
      </c>
      <c r="F52" s="11">
        <f t="shared" si="33"/>
        <v>-2.7249952844286482E-2</v>
      </c>
      <c r="G52" s="11">
        <f t="shared" si="33"/>
        <v>-0.18239184994861241</v>
      </c>
      <c r="H52" s="11">
        <f t="shared" si="33"/>
        <v>5.8428887497148245E-2</v>
      </c>
      <c r="I52" s="11">
        <f t="shared" si="33"/>
        <v>-0.10174780979553041</v>
      </c>
      <c r="J52" s="11">
        <f t="shared" si="33"/>
        <v>-3.8893785120921599E-2</v>
      </c>
      <c r="K52" s="11">
        <f t="shared" si="33"/>
        <v>-3.8311818830156497E-2</v>
      </c>
      <c r="L52" s="11">
        <f t="shared" si="33"/>
        <v>9.3013671332197928E-2</v>
      </c>
      <c r="M52" s="11">
        <f t="shared" si="33"/>
        <v>6.3273495776622016E-2</v>
      </c>
      <c r="N52" s="11">
        <f t="shared" si="33"/>
        <v>0.18261474376511125</v>
      </c>
      <c r="O52" s="11">
        <f t="shared" si="33"/>
        <v>8.8701623191253146E-2</v>
      </c>
      <c r="P52" s="11">
        <f>IF(P50&gt;0,(P50-P48)/P50,0)</f>
        <v>8.8701623191253146E-2</v>
      </c>
      <c r="Q52" s="2"/>
      <c r="W52"/>
      <c r="X52"/>
      <c r="Y52"/>
      <c r="AQ52" s="2"/>
      <c r="AR52" s="2"/>
      <c r="AS52" s="2"/>
    </row>
    <row r="55" spans="1:45" ht="19.5" x14ac:dyDescent="0.25">
      <c r="A55" s="2"/>
      <c r="B55" s="14" t="s">
        <v>37</v>
      </c>
      <c r="C55" s="1" t="s">
        <v>38</v>
      </c>
      <c r="D55" s="1" t="s">
        <v>39</v>
      </c>
      <c r="E55" s="1" t="s">
        <v>1</v>
      </c>
      <c r="F55" s="1" t="s">
        <v>2</v>
      </c>
      <c r="H55" s="18" t="s">
        <v>0</v>
      </c>
      <c r="I55" s="19"/>
      <c r="J55" s="19"/>
      <c r="K55" s="19"/>
      <c r="L55" s="19"/>
      <c r="M55" s="19"/>
      <c r="N55" s="19"/>
      <c r="O55" s="19"/>
      <c r="P55" s="20"/>
      <c r="Q55" s="2"/>
      <c r="AI55" s="32"/>
      <c r="AJ55" s="32"/>
    </row>
    <row r="56" spans="1:45" ht="19.5" x14ac:dyDescent="0.25">
      <c r="A56" s="2"/>
      <c r="B56" s="15">
        <v>1</v>
      </c>
      <c r="C56" s="16" t="s">
        <v>97</v>
      </c>
      <c r="D56" s="17" t="s">
        <v>41</v>
      </c>
      <c r="E56" s="17">
        <v>60296.5</v>
      </c>
      <c r="F56" s="17">
        <f>E56*0.509</f>
        <v>30690.9185</v>
      </c>
      <c r="H56" s="21"/>
      <c r="I56" s="22"/>
      <c r="J56" s="22"/>
      <c r="K56" s="22"/>
      <c r="L56" s="22"/>
      <c r="M56" s="22"/>
      <c r="N56" s="22"/>
      <c r="O56" s="22"/>
      <c r="P56" s="23"/>
      <c r="Q56" s="2"/>
      <c r="AI56" s="32"/>
      <c r="AJ56" s="32"/>
    </row>
    <row r="57" spans="1:45" ht="19.5" x14ac:dyDescent="0.25">
      <c r="A57" s="2"/>
      <c r="B57" s="15">
        <v>2</v>
      </c>
      <c r="C57" s="16" t="s">
        <v>98</v>
      </c>
      <c r="D57" s="17" t="s">
        <v>41</v>
      </c>
      <c r="E57" s="17">
        <v>58803</v>
      </c>
      <c r="F57" s="17">
        <f>E57*0.509</f>
        <v>29930.726999999999</v>
      </c>
      <c r="H57" s="21"/>
      <c r="I57" s="22"/>
      <c r="J57" s="22"/>
      <c r="K57" s="22"/>
      <c r="L57" s="22"/>
      <c r="M57" s="22"/>
      <c r="N57" s="22"/>
      <c r="O57" s="22"/>
      <c r="P57" s="23"/>
      <c r="Q57" s="2"/>
      <c r="AI57" s="32"/>
      <c r="AJ57" s="32"/>
    </row>
    <row r="58" spans="1:45" ht="19.5" x14ac:dyDescent="0.25">
      <c r="A58" s="2"/>
      <c r="B58" s="15">
        <v>3</v>
      </c>
      <c r="C58" s="16" t="s">
        <v>99</v>
      </c>
      <c r="D58" s="17" t="s">
        <v>41</v>
      </c>
      <c r="E58" s="17">
        <v>58006.3</v>
      </c>
      <c r="F58" s="17">
        <f>E58*0.509</f>
        <v>29525.206700000002</v>
      </c>
      <c r="H58" s="21"/>
      <c r="I58" s="22"/>
      <c r="J58" s="22"/>
      <c r="K58" s="22"/>
      <c r="L58" s="22"/>
      <c r="M58" s="22"/>
      <c r="N58" s="22"/>
      <c r="O58" s="22"/>
      <c r="P58" s="23"/>
      <c r="Q58" s="2"/>
      <c r="AI58" s="32"/>
      <c r="AJ58" s="32"/>
    </row>
    <row r="59" spans="1:45" ht="19.5" x14ac:dyDescent="0.25">
      <c r="A59" s="2"/>
      <c r="B59" s="15">
        <v>4</v>
      </c>
      <c r="C59" s="16" t="s">
        <v>100</v>
      </c>
      <c r="D59" s="17" t="s">
        <v>42</v>
      </c>
      <c r="E59" s="17">
        <v>51153.599999999999</v>
      </c>
      <c r="F59" s="17">
        <f>E59*0.509</f>
        <v>26037.182399999998</v>
      </c>
      <c r="H59" s="21"/>
      <c r="I59" s="22"/>
      <c r="J59" s="22"/>
      <c r="K59" s="22"/>
      <c r="L59" s="22"/>
      <c r="M59" s="22"/>
      <c r="N59" s="22"/>
      <c r="O59" s="22"/>
      <c r="P59" s="23"/>
      <c r="Q59" s="2"/>
      <c r="AI59" s="32"/>
      <c r="AJ59" s="32"/>
    </row>
    <row r="60" spans="1:45" ht="19.5" x14ac:dyDescent="0.25">
      <c r="A60" s="2"/>
      <c r="B60" s="15">
        <v>5</v>
      </c>
      <c r="C60" s="16" t="s">
        <v>101</v>
      </c>
      <c r="D60" s="34" t="s">
        <v>64</v>
      </c>
      <c r="E60" s="17">
        <v>45330</v>
      </c>
      <c r="F60" s="17">
        <f>E60*0.509</f>
        <v>23072.97</v>
      </c>
      <c r="H60" s="24"/>
      <c r="I60" s="25"/>
      <c r="J60" s="25"/>
      <c r="K60" s="25"/>
      <c r="L60" s="25"/>
      <c r="M60" s="25"/>
      <c r="N60" s="25"/>
      <c r="O60" s="25"/>
      <c r="P60" s="26"/>
      <c r="Q60" s="2"/>
      <c r="AI60" s="32"/>
      <c r="AJ60" s="32"/>
    </row>
  </sheetData>
  <mergeCells count="31">
    <mergeCell ref="A1:O1"/>
    <mergeCell ref="A3:A7"/>
    <mergeCell ref="B3:B4"/>
    <mergeCell ref="B5:B6"/>
    <mergeCell ref="A8:A12"/>
    <mergeCell ref="B8:B9"/>
    <mergeCell ref="B10:B11"/>
    <mergeCell ref="A13:A17"/>
    <mergeCell ref="B13:B14"/>
    <mergeCell ref="B15:B16"/>
    <mergeCell ref="A18:A22"/>
    <mergeCell ref="B18:B19"/>
    <mergeCell ref="B20:B21"/>
    <mergeCell ref="A23:A27"/>
    <mergeCell ref="B23:B24"/>
    <mergeCell ref="B25:B26"/>
    <mergeCell ref="A28:A32"/>
    <mergeCell ref="B28:B29"/>
    <mergeCell ref="B30:B31"/>
    <mergeCell ref="A33:A37"/>
    <mergeCell ref="B33:B34"/>
    <mergeCell ref="B35:B36"/>
    <mergeCell ref="A38:A42"/>
    <mergeCell ref="B38:B39"/>
    <mergeCell ref="B40:B41"/>
    <mergeCell ref="A43:A47"/>
    <mergeCell ref="B43:B44"/>
    <mergeCell ref="B45:B46"/>
    <mergeCell ref="A48:A52"/>
    <mergeCell ref="B48:B49"/>
    <mergeCell ref="B50:B51"/>
  </mergeCells>
  <phoneticPr fontId="1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680012-DDA1-45A9-A809-1816BF21F851}">
  <dimension ref="A1:AY27"/>
  <sheetViews>
    <sheetView workbookViewId="0">
      <selection activeCell="B2" sqref="B2:F2"/>
    </sheetView>
  </sheetViews>
  <sheetFormatPr defaultColWidth="11.109375" defaultRowHeight="15.75" x14ac:dyDescent="0.25"/>
  <cols>
    <col min="1" max="1" width="7.88671875" style="27" bestFit="1" customWidth="1"/>
    <col min="2" max="16384" width="11.109375" style="27"/>
  </cols>
  <sheetData>
    <row r="1" spans="1:51" s="30" customFormat="1" ht="24" customHeight="1" x14ac:dyDescent="0.25">
      <c r="A1" s="154" t="s">
        <v>187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6"/>
      <c r="P1" s="29" t="s">
        <v>72</v>
      </c>
      <c r="Q1" s="154" t="s">
        <v>187</v>
      </c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6"/>
      <c r="AE1" s="29" t="s">
        <v>72</v>
      </c>
      <c r="AF1" s="154" t="s">
        <v>187</v>
      </c>
      <c r="AG1" s="155"/>
      <c r="AH1" s="155"/>
      <c r="AI1" s="155"/>
      <c r="AJ1" s="155"/>
      <c r="AK1" s="155"/>
      <c r="AL1" s="155"/>
      <c r="AM1" s="155"/>
      <c r="AN1" s="155"/>
      <c r="AO1" s="155"/>
      <c r="AP1" s="155"/>
      <c r="AQ1" s="155"/>
      <c r="AR1" s="155"/>
      <c r="AS1" s="156"/>
      <c r="AT1" s="29" t="s">
        <v>72</v>
      </c>
    </row>
    <row r="2" spans="1:51" s="31" customFormat="1" ht="19.5" x14ac:dyDescent="0.25">
      <c r="A2" s="29" t="s">
        <v>43</v>
      </c>
      <c r="B2" s="152" t="s">
        <v>46</v>
      </c>
      <c r="C2" s="152"/>
      <c r="D2" s="152"/>
      <c r="E2" s="152"/>
      <c r="F2" s="152"/>
      <c r="G2" s="152" t="s">
        <v>62</v>
      </c>
      <c r="H2" s="152"/>
      <c r="I2" s="152"/>
      <c r="J2" s="152"/>
      <c r="K2" s="152"/>
      <c r="L2" s="152" t="s">
        <v>63</v>
      </c>
      <c r="M2" s="152"/>
      <c r="N2" s="152"/>
      <c r="O2" s="152"/>
      <c r="P2" s="152"/>
      <c r="Q2" s="152" t="s">
        <v>64</v>
      </c>
      <c r="R2" s="152"/>
      <c r="S2" s="152"/>
      <c r="T2" s="152"/>
      <c r="U2" s="152"/>
      <c r="V2" s="152" t="s">
        <v>65</v>
      </c>
      <c r="W2" s="152"/>
      <c r="X2" s="152"/>
      <c r="Y2" s="152"/>
      <c r="Z2" s="152"/>
      <c r="AA2" s="152" t="s">
        <v>66</v>
      </c>
      <c r="AB2" s="152"/>
      <c r="AC2" s="152"/>
      <c r="AD2" s="152"/>
      <c r="AE2" s="152"/>
      <c r="AF2" s="152" t="s">
        <v>67</v>
      </c>
      <c r="AG2" s="152"/>
      <c r="AH2" s="152"/>
      <c r="AI2" s="152"/>
      <c r="AJ2" s="152"/>
      <c r="AK2" s="152" t="s">
        <v>68</v>
      </c>
      <c r="AL2" s="152"/>
      <c r="AM2" s="152"/>
      <c r="AN2" s="152"/>
      <c r="AO2" s="152"/>
      <c r="AP2" s="152" t="s">
        <v>69</v>
      </c>
      <c r="AQ2" s="152"/>
      <c r="AR2" s="152"/>
      <c r="AS2" s="152"/>
      <c r="AT2" s="152"/>
      <c r="AU2" s="152" t="s">
        <v>70</v>
      </c>
      <c r="AV2" s="152"/>
      <c r="AW2" s="152"/>
      <c r="AX2" s="152"/>
      <c r="AY2" s="152"/>
    </row>
    <row r="3" spans="1:51" s="28" customFormat="1" ht="19.5" x14ac:dyDescent="0.25">
      <c r="A3" s="29" t="s">
        <v>203</v>
      </c>
      <c r="B3" s="157" t="s">
        <v>95</v>
      </c>
      <c r="C3" s="153"/>
      <c r="D3" s="157" t="s">
        <v>96</v>
      </c>
      <c r="E3" s="153"/>
      <c r="F3" s="14"/>
      <c r="G3" s="157" t="s">
        <v>95</v>
      </c>
      <c r="H3" s="153"/>
      <c r="I3" s="157" t="s">
        <v>96</v>
      </c>
      <c r="J3" s="153"/>
      <c r="K3" s="14"/>
      <c r="L3" s="157" t="s">
        <v>95</v>
      </c>
      <c r="M3" s="153"/>
      <c r="N3" s="157" t="s">
        <v>96</v>
      </c>
      <c r="O3" s="153"/>
      <c r="P3" s="14"/>
      <c r="Q3" s="157" t="s">
        <v>95</v>
      </c>
      <c r="R3" s="153"/>
      <c r="S3" s="157" t="s">
        <v>96</v>
      </c>
      <c r="T3" s="153"/>
      <c r="U3" s="14"/>
      <c r="V3" s="157" t="s">
        <v>95</v>
      </c>
      <c r="W3" s="153"/>
      <c r="X3" s="157" t="s">
        <v>96</v>
      </c>
      <c r="Y3" s="153"/>
      <c r="Z3" s="14"/>
      <c r="AA3" s="157" t="s">
        <v>95</v>
      </c>
      <c r="AB3" s="153"/>
      <c r="AC3" s="157" t="s">
        <v>96</v>
      </c>
      <c r="AD3" s="153"/>
      <c r="AE3" s="14"/>
      <c r="AF3" s="157" t="s">
        <v>95</v>
      </c>
      <c r="AG3" s="153"/>
      <c r="AH3" s="157" t="s">
        <v>96</v>
      </c>
      <c r="AI3" s="153"/>
      <c r="AJ3" s="14"/>
      <c r="AK3" s="157" t="s">
        <v>95</v>
      </c>
      <c r="AL3" s="153"/>
      <c r="AM3" s="157" t="s">
        <v>96</v>
      </c>
      <c r="AN3" s="153"/>
      <c r="AO3" s="14"/>
      <c r="AP3" s="157" t="s">
        <v>95</v>
      </c>
      <c r="AQ3" s="153"/>
      <c r="AR3" s="157" t="s">
        <v>96</v>
      </c>
      <c r="AS3" s="153"/>
      <c r="AT3" s="14"/>
      <c r="AU3" s="157" t="s">
        <v>95</v>
      </c>
      <c r="AV3" s="153"/>
      <c r="AW3" s="157" t="s">
        <v>96</v>
      </c>
      <c r="AX3" s="153"/>
      <c r="AY3" s="14"/>
    </row>
    <row r="4" spans="1:51" s="31" customFormat="1" ht="19.5" x14ac:dyDescent="0.25">
      <c r="A4" s="29" t="s">
        <v>45</v>
      </c>
      <c r="B4" s="29" t="s">
        <v>47</v>
      </c>
      <c r="C4" s="29" t="s">
        <v>48</v>
      </c>
      <c r="D4" s="29" t="s">
        <v>47</v>
      </c>
      <c r="E4" s="29" t="s">
        <v>48</v>
      </c>
      <c r="F4" s="29" t="s">
        <v>49</v>
      </c>
      <c r="G4" s="29" t="s">
        <v>47</v>
      </c>
      <c r="H4" s="29" t="s">
        <v>48</v>
      </c>
      <c r="I4" s="29" t="s">
        <v>47</v>
      </c>
      <c r="J4" s="29" t="s">
        <v>48</v>
      </c>
      <c r="K4" s="29" t="s">
        <v>49</v>
      </c>
      <c r="L4" s="29" t="s">
        <v>47</v>
      </c>
      <c r="M4" s="29" t="s">
        <v>48</v>
      </c>
      <c r="N4" s="29" t="s">
        <v>47</v>
      </c>
      <c r="O4" s="29" t="s">
        <v>48</v>
      </c>
      <c r="P4" s="29" t="s">
        <v>49</v>
      </c>
      <c r="Q4" s="29" t="s">
        <v>47</v>
      </c>
      <c r="R4" s="29" t="s">
        <v>48</v>
      </c>
      <c r="S4" s="29" t="s">
        <v>47</v>
      </c>
      <c r="T4" s="29" t="s">
        <v>48</v>
      </c>
      <c r="U4" s="29" t="s">
        <v>49</v>
      </c>
      <c r="V4" s="29" t="s">
        <v>47</v>
      </c>
      <c r="W4" s="29" t="s">
        <v>48</v>
      </c>
      <c r="X4" s="29" t="s">
        <v>47</v>
      </c>
      <c r="Y4" s="29" t="s">
        <v>48</v>
      </c>
      <c r="Z4" s="29" t="s">
        <v>49</v>
      </c>
      <c r="AA4" s="29" t="s">
        <v>47</v>
      </c>
      <c r="AB4" s="29" t="s">
        <v>48</v>
      </c>
      <c r="AC4" s="29" t="s">
        <v>47</v>
      </c>
      <c r="AD4" s="29" t="s">
        <v>48</v>
      </c>
      <c r="AE4" s="29" t="s">
        <v>49</v>
      </c>
      <c r="AF4" s="29" t="s">
        <v>47</v>
      </c>
      <c r="AG4" s="29" t="s">
        <v>48</v>
      </c>
      <c r="AH4" s="29" t="s">
        <v>47</v>
      </c>
      <c r="AI4" s="29" t="s">
        <v>48</v>
      </c>
      <c r="AJ4" s="29" t="s">
        <v>49</v>
      </c>
      <c r="AK4" s="29" t="s">
        <v>47</v>
      </c>
      <c r="AL4" s="29" t="s">
        <v>48</v>
      </c>
      <c r="AM4" s="29" t="s">
        <v>47</v>
      </c>
      <c r="AN4" s="29" t="s">
        <v>48</v>
      </c>
      <c r="AO4" s="29" t="s">
        <v>49</v>
      </c>
      <c r="AP4" s="29" t="s">
        <v>47</v>
      </c>
      <c r="AQ4" s="29" t="s">
        <v>48</v>
      </c>
      <c r="AR4" s="29" t="s">
        <v>47</v>
      </c>
      <c r="AS4" s="29" t="s">
        <v>48</v>
      </c>
      <c r="AT4" s="29" t="s">
        <v>49</v>
      </c>
      <c r="AU4" s="29" t="s">
        <v>47</v>
      </c>
      <c r="AV4" s="29" t="s">
        <v>48</v>
      </c>
      <c r="AW4" s="29" t="s">
        <v>47</v>
      </c>
      <c r="AX4" s="29" t="s">
        <v>48</v>
      </c>
      <c r="AY4" s="29" t="s">
        <v>49</v>
      </c>
    </row>
    <row r="5" spans="1:51" ht="19.5" x14ac:dyDescent="0.25">
      <c r="A5" s="29" t="s">
        <v>115</v>
      </c>
      <c r="B5" s="5">
        <v>101351.52778999999</v>
      </c>
      <c r="C5" s="7">
        <f t="shared" ref="C5:C15" si="0">B5*0.509</f>
        <v>51587.927645109994</v>
      </c>
      <c r="D5" s="9">
        <v>125315</v>
      </c>
      <c r="E5" s="7">
        <f t="shared" ref="E5:E15" si="1">D5*0.509</f>
        <v>63785.334999999999</v>
      </c>
      <c r="F5" s="11">
        <f t="shared" ref="F5:F15" si="2">IF(B5&gt;0,(B5-D5)/B5,0)</f>
        <v>-0.23643918086417243</v>
      </c>
      <c r="G5" s="5">
        <v>101351.52778999999</v>
      </c>
      <c r="H5" s="7">
        <f t="shared" ref="H5:H15" si="3">G5*0.509</f>
        <v>51587.927645109994</v>
      </c>
      <c r="I5" s="9">
        <v>125315</v>
      </c>
      <c r="J5" s="7">
        <f t="shared" ref="J5:J15" si="4">I5*0.509</f>
        <v>63785.334999999999</v>
      </c>
      <c r="K5" s="11">
        <f t="shared" ref="K5:K15" si="5">IF(G5&gt;0,(G5-I5)/G5,0)</f>
        <v>-0.23643918086417243</v>
      </c>
      <c r="L5" s="5">
        <v>101351.52778999999</v>
      </c>
      <c r="M5" s="7">
        <f t="shared" ref="M5:M15" si="6">L5*0.509</f>
        <v>51587.927645109994</v>
      </c>
      <c r="N5" s="9">
        <v>125315</v>
      </c>
      <c r="O5" s="7">
        <f t="shared" ref="O5:O15" si="7">N5*0.509</f>
        <v>63785.334999999999</v>
      </c>
      <c r="P5" s="11">
        <f t="shared" ref="P5:P15" si="8">IF(L5&gt;0,(L5-N5)/L5,0)</f>
        <v>-0.23643918086417243</v>
      </c>
      <c r="Q5" s="5">
        <v>101351.52778999999</v>
      </c>
      <c r="R5" s="7">
        <f t="shared" ref="R5:R15" si="9">Q5*0.509</f>
        <v>51587.927645109994</v>
      </c>
      <c r="S5" s="9">
        <v>125315</v>
      </c>
      <c r="T5" s="7">
        <f t="shared" ref="T5:T15" si="10">S5*0.509</f>
        <v>63785.334999999999</v>
      </c>
      <c r="U5" s="11">
        <f t="shared" ref="U5:U15" si="11">IF(Q5&gt;0,(Q5-S5)/Q5,0)</f>
        <v>-0.23643918086417243</v>
      </c>
      <c r="V5" s="5">
        <v>101351.52778999999</v>
      </c>
      <c r="W5" s="7">
        <f t="shared" ref="W5:W15" si="12">V5*0.509</f>
        <v>51587.927645109994</v>
      </c>
      <c r="X5" s="9">
        <v>125315</v>
      </c>
      <c r="Y5" s="7">
        <f t="shared" ref="Y5:Y15" si="13">X5*0.509</f>
        <v>63785.334999999999</v>
      </c>
      <c r="Z5" s="11">
        <f t="shared" ref="Z5:Z15" si="14">IF(V5&gt;0,(V5-X5)/V5,0)</f>
        <v>-0.23643918086417243</v>
      </c>
      <c r="AA5" s="5">
        <v>101351.52778999999</v>
      </c>
      <c r="AB5" s="7">
        <f t="shared" ref="AB5:AB15" si="15">AA5*0.509</f>
        <v>51587.927645109994</v>
      </c>
      <c r="AC5" s="9">
        <v>125315</v>
      </c>
      <c r="AD5" s="7">
        <f t="shared" ref="AD5:AD15" si="16">AC5*0.509</f>
        <v>63785.334999999999</v>
      </c>
      <c r="AE5" s="11">
        <f t="shared" ref="AE5:AE15" si="17">IF(AA5&gt;0,(AA5-AC5)/AA5,0)</f>
        <v>-0.23643918086417243</v>
      </c>
      <c r="AF5" s="5">
        <v>101351.52778999999</v>
      </c>
      <c r="AG5" s="7">
        <f t="shared" ref="AG5:AG15" si="18">AF5*0.509</f>
        <v>51587.927645109994</v>
      </c>
      <c r="AH5" s="9">
        <v>125315</v>
      </c>
      <c r="AI5" s="7">
        <f t="shared" ref="AI5:AI15" si="19">AH5*0.509</f>
        <v>63785.334999999999</v>
      </c>
      <c r="AJ5" s="11">
        <f t="shared" ref="AJ5:AJ15" si="20">IF(AF5&gt;0,(AF5-AH5)/AF5,0)</f>
        <v>-0.23643918086417243</v>
      </c>
      <c r="AK5" s="5">
        <v>101351.52778999999</v>
      </c>
      <c r="AL5" s="7">
        <f t="shared" ref="AL5:AL15" si="21">AK5*0.509</f>
        <v>51587.927645109994</v>
      </c>
      <c r="AM5" s="9">
        <v>125315</v>
      </c>
      <c r="AN5" s="7">
        <f t="shared" ref="AN5:AN15" si="22">AM5*0.509</f>
        <v>63785.334999999999</v>
      </c>
      <c r="AO5" s="11">
        <f t="shared" ref="AO5:AO15" si="23">IF(AK5&gt;0,(AK5-AM5)/AK5,0)</f>
        <v>-0.23643918086417243</v>
      </c>
      <c r="AP5" s="5">
        <v>101351.52778999999</v>
      </c>
      <c r="AQ5" s="7">
        <f t="shared" ref="AQ5:AQ15" si="24">AP5*0.509</f>
        <v>51587.927645109994</v>
      </c>
      <c r="AR5" s="9">
        <v>125315</v>
      </c>
      <c r="AS5" s="7">
        <f t="shared" ref="AS5:AS15" si="25">AR5*0.509</f>
        <v>63785.334999999999</v>
      </c>
      <c r="AT5" s="11">
        <f t="shared" ref="AT5:AT15" si="26">IF(AP5&gt;0,(AP5-AR5)/AP5,0)</f>
        <v>-0.23643918086417243</v>
      </c>
      <c r="AU5" s="5">
        <v>101351.52778999999</v>
      </c>
      <c r="AV5" s="7">
        <f t="shared" ref="AV5:AV15" si="27">AU5*0.509</f>
        <v>51587.927645109994</v>
      </c>
      <c r="AW5" s="9">
        <v>125315</v>
      </c>
      <c r="AX5" s="7">
        <f t="shared" ref="AX5:AX15" si="28">AW5*0.509</f>
        <v>63785.334999999999</v>
      </c>
      <c r="AY5" s="11">
        <f t="shared" ref="AY5:AY15" si="29">IF(AU5&gt;0,(AU5-AW5)/AU5,0)</f>
        <v>-0.23643918086417243</v>
      </c>
    </row>
    <row r="6" spans="1:51" ht="19.5" x14ac:dyDescent="0.25">
      <c r="A6" s="29" t="s">
        <v>116</v>
      </c>
      <c r="B6" s="5">
        <v>154144.30554</v>
      </c>
      <c r="C6" s="7">
        <f t="shared" si="0"/>
        <v>78459.451519859998</v>
      </c>
      <c r="D6" s="9">
        <v>150055.30554</v>
      </c>
      <c r="E6" s="7">
        <f t="shared" si="1"/>
        <v>76378.150519860006</v>
      </c>
      <c r="F6" s="11">
        <f t="shared" si="2"/>
        <v>2.652709086900986E-2</v>
      </c>
      <c r="G6" s="5">
        <v>154144.30554</v>
      </c>
      <c r="H6" s="7">
        <f t="shared" si="3"/>
        <v>78459.451519859998</v>
      </c>
      <c r="I6" s="9">
        <v>150055.30554</v>
      </c>
      <c r="J6" s="7">
        <f t="shared" si="4"/>
        <v>76378.150519860006</v>
      </c>
      <c r="K6" s="11">
        <f t="shared" si="5"/>
        <v>2.652709086900986E-2</v>
      </c>
      <c r="L6" s="5">
        <v>154144.30554</v>
      </c>
      <c r="M6" s="7">
        <f t="shared" si="6"/>
        <v>78459.451519859998</v>
      </c>
      <c r="N6" s="9">
        <v>150055.30554</v>
      </c>
      <c r="O6" s="7">
        <f t="shared" si="7"/>
        <v>76378.150519860006</v>
      </c>
      <c r="P6" s="11">
        <f t="shared" si="8"/>
        <v>2.652709086900986E-2</v>
      </c>
      <c r="Q6" s="5">
        <v>154144.30554</v>
      </c>
      <c r="R6" s="7">
        <f t="shared" si="9"/>
        <v>78459.451519859998</v>
      </c>
      <c r="S6" s="9">
        <v>150055.30554</v>
      </c>
      <c r="T6" s="7">
        <f t="shared" si="10"/>
        <v>76378.150519860006</v>
      </c>
      <c r="U6" s="11">
        <f t="shared" si="11"/>
        <v>2.652709086900986E-2</v>
      </c>
      <c r="V6" s="5">
        <v>154144.30554</v>
      </c>
      <c r="W6" s="7">
        <f t="shared" si="12"/>
        <v>78459.451519859998</v>
      </c>
      <c r="X6" s="9">
        <v>150055.30554</v>
      </c>
      <c r="Y6" s="7">
        <f t="shared" si="13"/>
        <v>76378.150519860006</v>
      </c>
      <c r="Z6" s="11">
        <f t="shared" si="14"/>
        <v>2.652709086900986E-2</v>
      </c>
      <c r="AA6" s="5">
        <v>154144.30554</v>
      </c>
      <c r="AB6" s="7">
        <f t="shared" si="15"/>
        <v>78459.451519859998</v>
      </c>
      <c r="AC6" s="9">
        <v>150055.30554</v>
      </c>
      <c r="AD6" s="7">
        <f t="shared" si="16"/>
        <v>76378.150519860006</v>
      </c>
      <c r="AE6" s="11">
        <f t="shared" si="17"/>
        <v>2.652709086900986E-2</v>
      </c>
      <c r="AF6" s="5">
        <v>154144.30554</v>
      </c>
      <c r="AG6" s="7">
        <f t="shared" si="18"/>
        <v>78459.451519859998</v>
      </c>
      <c r="AH6" s="9">
        <v>150055.30554</v>
      </c>
      <c r="AI6" s="7">
        <f t="shared" si="19"/>
        <v>76378.150519860006</v>
      </c>
      <c r="AJ6" s="11">
        <f t="shared" si="20"/>
        <v>2.652709086900986E-2</v>
      </c>
      <c r="AK6" s="5">
        <v>154144.30554</v>
      </c>
      <c r="AL6" s="7">
        <f t="shared" si="21"/>
        <v>78459.451519859998</v>
      </c>
      <c r="AM6" s="9">
        <v>150055.30554</v>
      </c>
      <c r="AN6" s="7">
        <f t="shared" si="22"/>
        <v>76378.150519860006</v>
      </c>
      <c r="AO6" s="11">
        <f t="shared" si="23"/>
        <v>2.652709086900986E-2</v>
      </c>
      <c r="AP6" s="5">
        <v>154144.30554</v>
      </c>
      <c r="AQ6" s="7">
        <f t="shared" si="24"/>
        <v>78459.451519859998</v>
      </c>
      <c r="AR6" s="9">
        <v>150055.30554</v>
      </c>
      <c r="AS6" s="7">
        <f t="shared" si="25"/>
        <v>76378.150519860006</v>
      </c>
      <c r="AT6" s="11">
        <f t="shared" si="26"/>
        <v>2.652709086900986E-2</v>
      </c>
      <c r="AU6" s="5">
        <v>154144.30554</v>
      </c>
      <c r="AV6" s="7">
        <f t="shared" si="27"/>
        <v>78459.451519859998</v>
      </c>
      <c r="AW6" s="9">
        <v>150055.30554</v>
      </c>
      <c r="AX6" s="7">
        <f t="shared" si="28"/>
        <v>76378.150519860006</v>
      </c>
      <c r="AY6" s="11">
        <f t="shared" si="29"/>
        <v>2.652709086900986E-2</v>
      </c>
    </row>
    <row r="7" spans="1:51" ht="19.5" x14ac:dyDescent="0.25">
      <c r="A7" s="29" t="s">
        <v>117</v>
      </c>
      <c r="B7" s="5">
        <v>147259.81055999998</v>
      </c>
      <c r="C7" s="7">
        <f t="shared" si="0"/>
        <v>74955.243575039989</v>
      </c>
      <c r="D7" s="9">
        <v>124544</v>
      </c>
      <c r="E7" s="7">
        <f t="shared" si="1"/>
        <v>63392.896000000001</v>
      </c>
      <c r="F7" s="11">
        <f t="shared" si="2"/>
        <v>0.15425668737190576</v>
      </c>
      <c r="G7" s="5">
        <v>147259.81055999998</v>
      </c>
      <c r="H7" s="7">
        <f t="shared" si="3"/>
        <v>74955.243575039989</v>
      </c>
      <c r="I7" s="9">
        <v>124544</v>
      </c>
      <c r="J7" s="7">
        <f t="shared" si="4"/>
        <v>63392.896000000001</v>
      </c>
      <c r="K7" s="11">
        <f t="shared" si="5"/>
        <v>0.15425668737190576</v>
      </c>
      <c r="L7" s="5">
        <v>147259.81055999998</v>
      </c>
      <c r="M7" s="7">
        <f t="shared" si="6"/>
        <v>74955.243575039989</v>
      </c>
      <c r="N7" s="9">
        <v>124544</v>
      </c>
      <c r="O7" s="7">
        <f t="shared" si="7"/>
        <v>63392.896000000001</v>
      </c>
      <c r="P7" s="11">
        <f t="shared" si="8"/>
        <v>0.15425668737190576</v>
      </c>
      <c r="Q7" s="5">
        <v>147259.81055999998</v>
      </c>
      <c r="R7" s="7">
        <f t="shared" si="9"/>
        <v>74955.243575039989</v>
      </c>
      <c r="S7" s="9">
        <v>124544</v>
      </c>
      <c r="T7" s="7">
        <f t="shared" si="10"/>
        <v>63392.896000000001</v>
      </c>
      <c r="U7" s="11">
        <f t="shared" si="11"/>
        <v>0.15425668737190576</v>
      </c>
      <c r="V7" s="5">
        <v>147259.81055999998</v>
      </c>
      <c r="W7" s="7">
        <f t="shared" si="12"/>
        <v>74955.243575039989</v>
      </c>
      <c r="X7" s="9">
        <v>124544</v>
      </c>
      <c r="Y7" s="7">
        <f t="shared" si="13"/>
        <v>63392.896000000001</v>
      </c>
      <c r="Z7" s="11">
        <f t="shared" si="14"/>
        <v>0.15425668737190576</v>
      </c>
      <c r="AA7" s="5">
        <v>147259.81055999998</v>
      </c>
      <c r="AB7" s="7">
        <f t="shared" si="15"/>
        <v>74955.243575039989</v>
      </c>
      <c r="AC7" s="9">
        <v>124544</v>
      </c>
      <c r="AD7" s="7">
        <f t="shared" si="16"/>
        <v>63392.896000000001</v>
      </c>
      <c r="AE7" s="11">
        <f t="shared" si="17"/>
        <v>0.15425668737190576</v>
      </c>
      <c r="AF7" s="5">
        <v>147259.81055999998</v>
      </c>
      <c r="AG7" s="7">
        <f t="shared" si="18"/>
        <v>74955.243575039989</v>
      </c>
      <c r="AH7" s="9">
        <v>124544</v>
      </c>
      <c r="AI7" s="7">
        <f t="shared" si="19"/>
        <v>63392.896000000001</v>
      </c>
      <c r="AJ7" s="11">
        <f t="shared" si="20"/>
        <v>0.15425668737190576</v>
      </c>
      <c r="AK7" s="5">
        <v>147259.81055999998</v>
      </c>
      <c r="AL7" s="7">
        <f t="shared" si="21"/>
        <v>74955.243575039989</v>
      </c>
      <c r="AM7" s="9">
        <v>124544</v>
      </c>
      <c r="AN7" s="7">
        <f t="shared" si="22"/>
        <v>63392.896000000001</v>
      </c>
      <c r="AO7" s="11">
        <f t="shared" si="23"/>
        <v>0.15425668737190576</v>
      </c>
      <c r="AP7" s="5">
        <v>147259.81055999998</v>
      </c>
      <c r="AQ7" s="7">
        <f t="shared" si="24"/>
        <v>74955.243575039989</v>
      </c>
      <c r="AR7" s="9">
        <v>124544</v>
      </c>
      <c r="AS7" s="7">
        <f t="shared" si="25"/>
        <v>63392.896000000001</v>
      </c>
      <c r="AT7" s="11">
        <f t="shared" si="26"/>
        <v>0.15425668737190576</v>
      </c>
      <c r="AU7" s="5">
        <v>147259.81055999998</v>
      </c>
      <c r="AV7" s="7">
        <f t="shared" si="27"/>
        <v>74955.243575039989</v>
      </c>
      <c r="AW7" s="9">
        <v>124544</v>
      </c>
      <c r="AX7" s="7">
        <f t="shared" si="28"/>
        <v>63392.896000000001</v>
      </c>
      <c r="AY7" s="11">
        <f t="shared" si="29"/>
        <v>0.15425668737190576</v>
      </c>
    </row>
    <row r="8" spans="1:51" ht="19.5" x14ac:dyDescent="0.25">
      <c r="A8" s="29" t="s">
        <v>118</v>
      </c>
      <c r="B8" s="5">
        <v>210479.74805999998</v>
      </c>
      <c r="C8" s="7">
        <f t="shared" si="0"/>
        <v>107134.19176253999</v>
      </c>
      <c r="D8" s="9">
        <v>223541</v>
      </c>
      <c r="E8" s="7">
        <f t="shared" si="1"/>
        <v>113782.36900000001</v>
      </c>
      <c r="F8" s="11">
        <f t="shared" si="2"/>
        <v>-6.205467300481915E-2</v>
      </c>
      <c r="G8" s="5">
        <v>210479.74805999998</v>
      </c>
      <c r="H8" s="7">
        <f t="shared" si="3"/>
        <v>107134.19176253999</v>
      </c>
      <c r="I8" s="9">
        <v>223541</v>
      </c>
      <c r="J8" s="7">
        <f t="shared" si="4"/>
        <v>113782.36900000001</v>
      </c>
      <c r="K8" s="11">
        <f t="shared" si="5"/>
        <v>-6.205467300481915E-2</v>
      </c>
      <c r="L8" s="5">
        <v>210479.74805999998</v>
      </c>
      <c r="M8" s="7">
        <f t="shared" si="6"/>
        <v>107134.19176253999</v>
      </c>
      <c r="N8" s="9">
        <v>223541</v>
      </c>
      <c r="O8" s="7">
        <f t="shared" si="7"/>
        <v>113782.36900000001</v>
      </c>
      <c r="P8" s="11">
        <f t="shared" si="8"/>
        <v>-6.205467300481915E-2</v>
      </c>
      <c r="Q8" s="5">
        <v>210479.74805999998</v>
      </c>
      <c r="R8" s="7">
        <f t="shared" si="9"/>
        <v>107134.19176253999</v>
      </c>
      <c r="S8" s="9">
        <v>223541</v>
      </c>
      <c r="T8" s="7">
        <f t="shared" si="10"/>
        <v>113782.36900000001</v>
      </c>
      <c r="U8" s="11">
        <f t="shared" si="11"/>
        <v>-6.205467300481915E-2</v>
      </c>
      <c r="V8" s="5">
        <v>210479.74805999998</v>
      </c>
      <c r="W8" s="7">
        <f t="shared" si="12"/>
        <v>107134.19176253999</v>
      </c>
      <c r="X8" s="9">
        <v>223541</v>
      </c>
      <c r="Y8" s="7">
        <f t="shared" si="13"/>
        <v>113782.36900000001</v>
      </c>
      <c r="Z8" s="11">
        <f t="shared" si="14"/>
        <v>-6.205467300481915E-2</v>
      </c>
      <c r="AA8" s="5">
        <v>210479.74805999998</v>
      </c>
      <c r="AB8" s="7">
        <f t="shared" si="15"/>
        <v>107134.19176253999</v>
      </c>
      <c r="AC8" s="9">
        <v>223541</v>
      </c>
      <c r="AD8" s="7">
        <f t="shared" si="16"/>
        <v>113782.36900000001</v>
      </c>
      <c r="AE8" s="11">
        <f t="shared" si="17"/>
        <v>-6.205467300481915E-2</v>
      </c>
      <c r="AF8" s="5">
        <v>210479.74805999998</v>
      </c>
      <c r="AG8" s="7">
        <f t="shared" si="18"/>
        <v>107134.19176253999</v>
      </c>
      <c r="AH8" s="9">
        <v>223541</v>
      </c>
      <c r="AI8" s="7">
        <f t="shared" si="19"/>
        <v>113782.36900000001</v>
      </c>
      <c r="AJ8" s="11">
        <f t="shared" si="20"/>
        <v>-6.205467300481915E-2</v>
      </c>
      <c r="AK8" s="5">
        <v>210479.74805999998</v>
      </c>
      <c r="AL8" s="7">
        <f t="shared" si="21"/>
        <v>107134.19176253999</v>
      </c>
      <c r="AM8" s="9">
        <v>223541</v>
      </c>
      <c r="AN8" s="7">
        <f t="shared" si="22"/>
        <v>113782.36900000001</v>
      </c>
      <c r="AO8" s="11">
        <f t="shared" si="23"/>
        <v>-6.205467300481915E-2</v>
      </c>
      <c r="AP8" s="5">
        <v>210479.74805999998</v>
      </c>
      <c r="AQ8" s="7">
        <f t="shared" si="24"/>
        <v>107134.19176253999</v>
      </c>
      <c r="AR8" s="9">
        <v>223541</v>
      </c>
      <c r="AS8" s="7">
        <f t="shared" si="25"/>
        <v>113782.36900000001</v>
      </c>
      <c r="AT8" s="11">
        <f t="shared" si="26"/>
        <v>-6.205467300481915E-2</v>
      </c>
      <c r="AU8" s="5">
        <v>210479.74805999998</v>
      </c>
      <c r="AV8" s="7">
        <f t="shared" si="27"/>
        <v>107134.19176253999</v>
      </c>
      <c r="AW8" s="9">
        <v>223541</v>
      </c>
      <c r="AX8" s="7">
        <f t="shared" si="28"/>
        <v>113782.36900000001</v>
      </c>
      <c r="AY8" s="11">
        <f t="shared" si="29"/>
        <v>-6.205467300481915E-2</v>
      </c>
    </row>
    <row r="9" spans="1:51" ht="19.5" x14ac:dyDescent="0.25">
      <c r="A9" s="29" t="s">
        <v>119</v>
      </c>
      <c r="B9" s="5">
        <v>185358.05152000004</v>
      </c>
      <c r="C9" s="7">
        <f t="shared" si="0"/>
        <v>94347.248223680013</v>
      </c>
      <c r="D9" s="9">
        <v>168240</v>
      </c>
      <c r="E9" s="7">
        <f t="shared" si="1"/>
        <v>85634.16</v>
      </c>
      <c r="F9" s="11">
        <f t="shared" si="2"/>
        <v>9.2351270309684971E-2</v>
      </c>
      <c r="G9" s="5">
        <v>185358.05152000004</v>
      </c>
      <c r="H9" s="7">
        <f t="shared" si="3"/>
        <v>94347.248223680013</v>
      </c>
      <c r="I9" s="9">
        <v>168240</v>
      </c>
      <c r="J9" s="7">
        <f t="shared" si="4"/>
        <v>85634.16</v>
      </c>
      <c r="K9" s="11">
        <f t="shared" si="5"/>
        <v>9.2351270309684971E-2</v>
      </c>
      <c r="L9" s="5">
        <v>185358.05152000004</v>
      </c>
      <c r="M9" s="7">
        <f t="shared" si="6"/>
        <v>94347.248223680013</v>
      </c>
      <c r="N9" s="9">
        <v>168240</v>
      </c>
      <c r="O9" s="7">
        <f t="shared" si="7"/>
        <v>85634.16</v>
      </c>
      <c r="P9" s="11">
        <f t="shared" si="8"/>
        <v>9.2351270309684971E-2</v>
      </c>
      <c r="Q9" s="5">
        <v>185358.05152000004</v>
      </c>
      <c r="R9" s="7">
        <f t="shared" si="9"/>
        <v>94347.248223680013</v>
      </c>
      <c r="S9" s="9">
        <v>168240</v>
      </c>
      <c r="T9" s="7">
        <f t="shared" si="10"/>
        <v>85634.16</v>
      </c>
      <c r="U9" s="11">
        <f t="shared" si="11"/>
        <v>9.2351270309684971E-2</v>
      </c>
      <c r="V9" s="5">
        <v>185358.05152000004</v>
      </c>
      <c r="W9" s="7">
        <f t="shared" si="12"/>
        <v>94347.248223680013</v>
      </c>
      <c r="X9" s="9">
        <v>168240</v>
      </c>
      <c r="Y9" s="7">
        <f t="shared" si="13"/>
        <v>85634.16</v>
      </c>
      <c r="Z9" s="11">
        <f t="shared" si="14"/>
        <v>9.2351270309684971E-2</v>
      </c>
      <c r="AA9" s="5">
        <v>185358.05152000004</v>
      </c>
      <c r="AB9" s="7">
        <f t="shared" si="15"/>
        <v>94347.248223680013</v>
      </c>
      <c r="AC9" s="9">
        <v>168240</v>
      </c>
      <c r="AD9" s="7">
        <f t="shared" si="16"/>
        <v>85634.16</v>
      </c>
      <c r="AE9" s="11">
        <f t="shared" si="17"/>
        <v>9.2351270309684971E-2</v>
      </c>
      <c r="AF9" s="5">
        <v>185358.05152000004</v>
      </c>
      <c r="AG9" s="7">
        <f t="shared" si="18"/>
        <v>94347.248223680013</v>
      </c>
      <c r="AH9" s="9">
        <v>168240</v>
      </c>
      <c r="AI9" s="7">
        <f t="shared" si="19"/>
        <v>85634.16</v>
      </c>
      <c r="AJ9" s="11">
        <f t="shared" si="20"/>
        <v>9.2351270309684971E-2</v>
      </c>
      <c r="AK9" s="5">
        <v>185358.05152000004</v>
      </c>
      <c r="AL9" s="7">
        <f t="shared" si="21"/>
        <v>94347.248223680013</v>
      </c>
      <c r="AM9" s="9">
        <v>168240</v>
      </c>
      <c r="AN9" s="7">
        <f t="shared" si="22"/>
        <v>85634.16</v>
      </c>
      <c r="AO9" s="11">
        <f t="shared" si="23"/>
        <v>9.2351270309684971E-2</v>
      </c>
      <c r="AP9" s="5">
        <v>185358.05152000004</v>
      </c>
      <c r="AQ9" s="7">
        <f t="shared" si="24"/>
        <v>94347.248223680013</v>
      </c>
      <c r="AR9" s="9">
        <v>168240</v>
      </c>
      <c r="AS9" s="7">
        <f t="shared" si="25"/>
        <v>85634.16</v>
      </c>
      <c r="AT9" s="11">
        <f t="shared" si="26"/>
        <v>9.2351270309684971E-2</v>
      </c>
      <c r="AU9" s="5">
        <v>185358.05152000004</v>
      </c>
      <c r="AV9" s="7">
        <f t="shared" si="27"/>
        <v>94347.248223680013</v>
      </c>
      <c r="AW9" s="9">
        <v>168240</v>
      </c>
      <c r="AX9" s="7">
        <f t="shared" si="28"/>
        <v>85634.16</v>
      </c>
      <c r="AY9" s="11">
        <f t="shared" si="29"/>
        <v>9.2351270309684971E-2</v>
      </c>
    </row>
    <row r="10" spans="1:51" ht="19.5" x14ac:dyDescent="0.25">
      <c r="A10" s="29" t="s">
        <v>120</v>
      </c>
      <c r="B10" s="5">
        <v>191718.49799999999</v>
      </c>
      <c r="C10" s="7">
        <f t="shared" si="0"/>
        <v>97584.715482</v>
      </c>
      <c r="D10" s="9">
        <v>184541</v>
      </c>
      <c r="E10" s="7">
        <f t="shared" si="1"/>
        <v>93931.369000000006</v>
      </c>
      <c r="F10" s="11">
        <f t="shared" si="2"/>
        <v>3.7437691588841845E-2</v>
      </c>
      <c r="G10" s="5">
        <v>191718.49799999999</v>
      </c>
      <c r="H10" s="7">
        <f t="shared" si="3"/>
        <v>97584.715482</v>
      </c>
      <c r="I10" s="9">
        <v>184541</v>
      </c>
      <c r="J10" s="7">
        <f t="shared" si="4"/>
        <v>93931.369000000006</v>
      </c>
      <c r="K10" s="11">
        <f t="shared" si="5"/>
        <v>3.7437691588841845E-2</v>
      </c>
      <c r="L10" s="5">
        <v>191718.49799999999</v>
      </c>
      <c r="M10" s="7">
        <f t="shared" si="6"/>
        <v>97584.715482</v>
      </c>
      <c r="N10" s="9">
        <v>184541</v>
      </c>
      <c r="O10" s="7">
        <f t="shared" si="7"/>
        <v>93931.369000000006</v>
      </c>
      <c r="P10" s="11">
        <f t="shared" si="8"/>
        <v>3.7437691588841845E-2</v>
      </c>
      <c r="Q10" s="5">
        <v>191718.49799999999</v>
      </c>
      <c r="R10" s="7">
        <f t="shared" si="9"/>
        <v>97584.715482</v>
      </c>
      <c r="S10" s="9">
        <v>184541</v>
      </c>
      <c r="T10" s="7">
        <f t="shared" si="10"/>
        <v>93931.369000000006</v>
      </c>
      <c r="U10" s="11">
        <f t="shared" si="11"/>
        <v>3.7437691588841845E-2</v>
      </c>
      <c r="V10" s="5">
        <v>191718.49799999999</v>
      </c>
      <c r="W10" s="7">
        <f t="shared" si="12"/>
        <v>97584.715482</v>
      </c>
      <c r="X10" s="9">
        <v>184541</v>
      </c>
      <c r="Y10" s="7">
        <f t="shared" si="13"/>
        <v>93931.369000000006</v>
      </c>
      <c r="Z10" s="11">
        <f t="shared" si="14"/>
        <v>3.7437691588841845E-2</v>
      </c>
      <c r="AA10" s="5">
        <v>191718.49799999999</v>
      </c>
      <c r="AB10" s="7">
        <f t="shared" si="15"/>
        <v>97584.715482</v>
      </c>
      <c r="AC10" s="9">
        <v>184541</v>
      </c>
      <c r="AD10" s="7">
        <f t="shared" si="16"/>
        <v>93931.369000000006</v>
      </c>
      <c r="AE10" s="11">
        <f t="shared" si="17"/>
        <v>3.7437691588841845E-2</v>
      </c>
      <c r="AF10" s="5">
        <v>191718.49799999999</v>
      </c>
      <c r="AG10" s="7">
        <f t="shared" si="18"/>
        <v>97584.715482</v>
      </c>
      <c r="AH10" s="9">
        <v>184541</v>
      </c>
      <c r="AI10" s="7">
        <f t="shared" si="19"/>
        <v>93931.369000000006</v>
      </c>
      <c r="AJ10" s="11">
        <f t="shared" si="20"/>
        <v>3.7437691588841845E-2</v>
      </c>
      <c r="AK10" s="5">
        <v>191718.49799999999</v>
      </c>
      <c r="AL10" s="7">
        <f t="shared" si="21"/>
        <v>97584.715482</v>
      </c>
      <c r="AM10" s="9">
        <v>184541</v>
      </c>
      <c r="AN10" s="7">
        <f t="shared" si="22"/>
        <v>93931.369000000006</v>
      </c>
      <c r="AO10" s="11">
        <f t="shared" si="23"/>
        <v>3.7437691588841845E-2</v>
      </c>
      <c r="AP10" s="5">
        <v>191718.49799999999</v>
      </c>
      <c r="AQ10" s="7">
        <f t="shared" si="24"/>
        <v>97584.715482</v>
      </c>
      <c r="AR10" s="9">
        <v>184541</v>
      </c>
      <c r="AS10" s="7">
        <f t="shared" si="25"/>
        <v>93931.369000000006</v>
      </c>
      <c r="AT10" s="11">
        <f t="shared" si="26"/>
        <v>3.7437691588841845E-2</v>
      </c>
      <c r="AU10" s="5">
        <v>191718.49799999999</v>
      </c>
      <c r="AV10" s="7">
        <f t="shared" si="27"/>
        <v>97584.715482</v>
      </c>
      <c r="AW10" s="9">
        <v>184541</v>
      </c>
      <c r="AX10" s="7">
        <f t="shared" si="28"/>
        <v>93931.369000000006</v>
      </c>
      <c r="AY10" s="11">
        <f t="shared" si="29"/>
        <v>3.7437691588841845E-2</v>
      </c>
    </row>
    <row r="11" spans="1:51" ht="19.5" x14ac:dyDescent="0.25">
      <c r="A11" s="29" t="s">
        <v>121</v>
      </c>
      <c r="B11" s="5">
        <v>171796.99692000003</v>
      </c>
      <c r="C11" s="7">
        <f t="shared" si="0"/>
        <v>87444.671432280025</v>
      </c>
      <c r="D11" s="9">
        <v>165458</v>
      </c>
      <c r="E11" s="7">
        <f t="shared" si="1"/>
        <v>84218.122000000003</v>
      </c>
      <c r="F11" s="11">
        <f t="shared" si="2"/>
        <v>3.6898182352697859E-2</v>
      </c>
      <c r="G11" s="5">
        <v>171796.99692000003</v>
      </c>
      <c r="H11" s="7">
        <f t="shared" si="3"/>
        <v>87444.671432280025</v>
      </c>
      <c r="I11" s="9">
        <v>165458</v>
      </c>
      <c r="J11" s="7">
        <f t="shared" si="4"/>
        <v>84218.122000000003</v>
      </c>
      <c r="K11" s="11">
        <f t="shared" si="5"/>
        <v>3.6898182352697859E-2</v>
      </c>
      <c r="L11" s="5">
        <v>171796.99692000003</v>
      </c>
      <c r="M11" s="7">
        <f t="shared" si="6"/>
        <v>87444.671432280025</v>
      </c>
      <c r="N11" s="9">
        <v>165458</v>
      </c>
      <c r="O11" s="7">
        <f t="shared" si="7"/>
        <v>84218.122000000003</v>
      </c>
      <c r="P11" s="11">
        <f t="shared" si="8"/>
        <v>3.6898182352697859E-2</v>
      </c>
      <c r="Q11" s="5">
        <v>171796.99692000003</v>
      </c>
      <c r="R11" s="7">
        <f t="shared" si="9"/>
        <v>87444.671432280025</v>
      </c>
      <c r="S11" s="9">
        <v>165458</v>
      </c>
      <c r="T11" s="7">
        <f t="shared" si="10"/>
        <v>84218.122000000003</v>
      </c>
      <c r="U11" s="11">
        <f t="shared" si="11"/>
        <v>3.6898182352697859E-2</v>
      </c>
      <c r="V11" s="5">
        <v>171796.99692000003</v>
      </c>
      <c r="W11" s="7">
        <f t="shared" si="12"/>
        <v>87444.671432280025</v>
      </c>
      <c r="X11" s="9">
        <v>165458</v>
      </c>
      <c r="Y11" s="7">
        <f t="shared" si="13"/>
        <v>84218.122000000003</v>
      </c>
      <c r="Z11" s="11">
        <f t="shared" si="14"/>
        <v>3.6898182352697859E-2</v>
      </c>
      <c r="AA11" s="5">
        <v>171796.99692000003</v>
      </c>
      <c r="AB11" s="7">
        <f t="shared" si="15"/>
        <v>87444.671432280025</v>
      </c>
      <c r="AC11" s="9">
        <v>165458</v>
      </c>
      <c r="AD11" s="7">
        <f t="shared" si="16"/>
        <v>84218.122000000003</v>
      </c>
      <c r="AE11" s="11">
        <f t="shared" si="17"/>
        <v>3.6898182352697859E-2</v>
      </c>
      <c r="AF11" s="5">
        <v>171796.99692000003</v>
      </c>
      <c r="AG11" s="7">
        <f t="shared" si="18"/>
        <v>87444.671432280025</v>
      </c>
      <c r="AH11" s="9">
        <v>165458</v>
      </c>
      <c r="AI11" s="7">
        <f t="shared" si="19"/>
        <v>84218.122000000003</v>
      </c>
      <c r="AJ11" s="11">
        <f t="shared" si="20"/>
        <v>3.6898182352697859E-2</v>
      </c>
      <c r="AK11" s="5">
        <v>171796.99692000003</v>
      </c>
      <c r="AL11" s="7">
        <f t="shared" si="21"/>
        <v>87444.671432280025</v>
      </c>
      <c r="AM11" s="9">
        <v>165458</v>
      </c>
      <c r="AN11" s="7">
        <f t="shared" si="22"/>
        <v>84218.122000000003</v>
      </c>
      <c r="AO11" s="11">
        <f t="shared" si="23"/>
        <v>3.6898182352697859E-2</v>
      </c>
      <c r="AP11" s="5">
        <v>171796.99692000003</v>
      </c>
      <c r="AQ11" s="7">
        <f t="shared" si="24"/>
        <v>87444.671432280025</v>
      </c>
      <c r="AR11" s="9">
        <v>165458</v>
      </c>
      <c r="AS11" s="7">
        <f t="shared" si="25"/>
        <v>84218.122000000003</v>
      </c>
      <c r="AT11" s="11">
        <f t="shared" si="26"/>
        <v>3.6898182352697859E-2</v>
      </c>
      <c r="AU11" s="5">
        <v>171796.99692000003</v>
      </c>
      <c r="AV11" s="7">
        <f t="shared" si="27"/>
        <v>87444.671432280025</v>
      </c>
      <c r="AW11" s="9">
        <v>165458</v>
      </c>
      <c r="AX11" s="7">
        <f t="shared" si="28"/>
        <v>84218.122000000003</v>
      </c>
      <c r="AY11" s="11">
        <f t="shared" si="29"/>
        <v>3.6898182352697859E-2</v>
      </c>
    </row>
    <row r="12" spans="1:51" ht="19.5" x14ac:dyDescent="0.25">
      <c r="A12" s="29" t="s">
        <v>122</v>
      </c>
      <c r="B12" s="5">
        <v>152864.38282000003</v>
      </c>
      <c r="C12" s="7">
        <f t="shared" si="0"/>
        <v>77807.970855380016</v>
      </c>
      <c r="D12" s="9">
        <v>168541</v>
      </c>
      <c r="E12" s="7">
        <f t="shared" si="1"/>
        <v>85787.369000000006</v>
      </c>
      <c r="F12" s="11">
        <f t="shared" si="2"/>
        <v>-0.10255245133498109</v>
      </c>
      <c r="G12" s="5">
        <v>152864.38282000003</v>
      </c>
      <c r="H12" s="7">
        <f t="shared" si="3"/>
        <v>77807.970855380016</v>
      </c>
      <c r="I12" s="9">
        <v>168541</v>
      </c>
      <c r="J12" s="7">
        <f t="shared" si="4"/>
        <v>85787.369000000006</v>
      </c>
      <c r="K12" s="11">
        <f t="shared" si="5"/>
        <v>-0.10255245133498109</v>
      </c>
      <c r="L12" s="5">
        <v>152864.38282000003</v>
      </c>
      <c r="M12" s="7">
        <f t="shared" si="6"/>
        <v>77807.970855380016</v>
      </c>
      <c r="N12" s="9">
        <v>168541</v>
      </c>
      <c r="O12" s="7">
        <f t="shared" si="7"/>
        <v>85787.369000000006</v>
      </c>
      <c r="P12" s="11">
        <f t="shared" si="8"/>
        <v>-0.10255245133498109</v>
      </c>
      <c r="Q12" s="5">
        <v>152864.38282000003</v>
      </c>
      <c r="R12" s="7">
        <f t="shared" si="9"/>
        <v>77807.970855380016</v>
      </c>
      <c r="S12" s="9">
        <v>168541</v>
      </c>
      <c r="T12" s="7">
        <f t="shared" si="10"/>
        <v>85787.369000000006</v>
      </c>
      <c r="U12" s="11">
        <f t="shared" si="11"/>
        <v>-0.10255245133498109</v>
      </c>
      <c r="V12" s="5">
        <v>152864.38282000003</v>
      </c>
      <c r="W12" s="7">
        <f t="shared" si="12"/>
        <v>77807.970855380016</v>
      </c>
      <c r="X12" s="9">
        <v>168541</v>
      </c>
      <c r="Y12" s="7">
        <f t="shared" si="13"/>
        <v>85787.369000000006</v>
      </c>
      <c r="Z12" s="11">
        <f t="shared" si="14"/>
        <v>-0.10255245133498109</v>
      </c>
      <c r="AA12" s="5">
        <v>152864.38282000003</v>
      </c>
      <c r="AB12" s="7">
        <f t="shared" si="15"/>
        <v>77807.970855380016</v>
      </c>
      <c r="AC12" s="9">
        <v>168541</v>
      </c>
      <c r="AD12" s="7">
        <f t="shared" si="16"/>
        <v>85787.369000000006</v>
      </c>
      <c r="AE12" s="11">
        <f t="shared" si="17"/>
        <v>-0.10255245133498109</v>
      </c>
      <c r="AF12" s="5">
        <v>152864.38282000003</v>
      </c>
      <c r="AG12" s="7">
        <f t="shared" si="18"/>
        <v>77807.970855380016</v>
      </c>
      <c r="AH12" s="9">
        <v>168541</v>
      </c>
      <c r="AI12" s="7">
        <f t="shared" si="19"/>
        <v>85787.369000000006</v>
      </c>
      <c r="AJ12" s="11">
        <f t="shared" si="20"/>
        <v>-0.10255245133498109</v>
      </c>
      <c r="AK12" s="5">
        <v>152864.38282000003</v>
      </c>
      <c r="AL12" s="7">
        <f t="shared" si="21"/>
        <v>77807.970855380016</v>
      </c>
      <c r="AM12" s="9">
        <v>168541</v>
      </c>
      <c r="AN12" s="7">
        <f t="shared" si="22"/>
        <v>85787.369000000006</v>
      </c>
      <c r="AO12" s="11">
        <f t="shared" si="23"/>
        <v>-0.10255245133498109</v>
      </c>
      <c r="AP12" s="5">
        <v>152864.38282000003</v>
      </c>
      <c r="AQ12" s="7">
        <f t="shared" si="24"/>
        <v>77807.970855380016</v>
      </c>
      <c r="AR12" s="9">
        <v>168541</v>
      </c>
      <c r="AS12" s="7">
        <f t="shared" si="25"/>
        <v>85787.369000000006</v>
      </c>
      <c r="AT12" s="11">
        <f t="shared" si="26"/>
        <v>-0.10255245133498109</v>
      </c>
      <c r="AU12" s="5">
        <v>152864.38282000003</v>
      </c>
      <c r="AV12" s="7">
        <f t="shared" si="27"/>
        <v>77807.970855380016</v>
      </c>
      <c r="AW12" s="9">
        <v>168541</v>
      </c>
      <c r="AX12" s="7">
        <f t="shared" si="28"/>
        <v>85787.369000000006</v>
      </c>
      <c r="AY12" s="11">
        <f t="shared" si="29"/>
        <v>-0.10255245133498109</v>
      </c>
    </row>
    <row r="13" spans="1:51" ht="19.5" x14ac:dyDescent="0.25">
      <c r="A13" s="29" t="s">
        <v>123</v>
      </c>
      <c r="B13" s="5">
        <v>126977.96128</v>
      </c>
      <c r="C13" s="7">
        <f t="shared" si="0"/>
        <v>64631.782291520001</v>
      </c>
      <c r="D13" s="9">
        <v>135555</v>
      </c>
      <c r="E13" s="7">
        <f t="shared" si="1"/>
        <v>68997.494999999995</v>
      </c>
      <c r="F13" s="11">
        <f t="shared" si="2"/>
        <v>-6.7547459681501013E-2</v>
      </c>
      <c r="G13" s="5">
        <v>126977.96128</v>
      </c>
      <c r="H13" s="7">
        <f t="shared" si="3"/>
        <v>64631.782291520001</v>
      </c>
      <c r="I13" s="9">
        <v>135555</v>
      </c>
      <c r="J13" s="7">
        <f t="shared" si="4"/>
        <v>68997.494999999995</v>
      </c>
      <c r="K13" s="11">
        <f t="shared" si="5"/>
        <v>-6.7547459681501013E-2</v>
      </c>
      <c r="L13" s="5">
        <v>126977.96128</v>
      </c>
      <c r="M13" s="7">
        <f t="shared" si="6"/>
        <v>64631.782291520001</v>
      </c>
      <c r="N13" s="9">
        <v>135555</v>
      </c>
      <c r="O13" s="7">
        <f t="shared" si="7"/>
        <v>68997.494999999995</v>
      </c>
      <c r="P13" s="11">
        <f t="shared" si="8"/>
        <v>-6.7547459681501013E-2</v>
      </c>
      <c r="Q13" s="5">
        <v>126977.96128</v>
      </c>
      <c r="R13" s="7">
        <f t="shared" si="9"/>
        <v>64631.782291520001</v>
      </c>
      <c r="S13" s="9">
        <v>135555</v>
      </c>
      <c r="T13" s="7">
        <f t="shared" si="10"/>
        <v>68997.494999999995</v>
      </c>
      <c r="U13" s="11">
        <f t="shared" si="11"/>
        <v>-6.7547459681501013E-2</v>
      </c>
      <c r="V13" s="5">
        <v>126977.96128</v>
      </c>
      <c r="W13" s="7">
        <f t="shared" si="12"/>
        <v>64631.782291520001</v>
      </c>
      <c r="X13" s="9">
        <v>135555</v>
      </c>
      <c r="Y13" s="7">
        <f t="shared" si="13"/>
        <v>68997.494999999995</v>
      </c>
      <c r="Z13" s="11">
        <f t="shared" si="14"/>
        <v>-6.7547459681501013E-2</v>
      </c>
      <c r="AA13" s="5">
        <v>126977.96128</v>
      </c>
      <c r="AB13" s="7">
        <f t="shared" si="15"/>
        <v>64631.782291520001</v>
      </c>
      <c r="AC13" s="9">
        <v>135555</v>
      </c>
      <c r="AD13" s="7">
        <f t="shared" si="16"/>
        <v>68997.494999999995</v>
      </c>
      <c r="AE13" s="11">
        <f t="shared" si="17"/>
        <v>-6.7547459681501013E-2</v>
      </c>
      <c r="AF13" s="5">
        <v>126977.96128</v>
      </c>
      <c r="AG13" s="7">
        <f t="shared" si="18"/>
        <v>64631.782291520001</v>
      </c>
      <c r="AH13" s="9">
        <v>135555</v>
      </c>
      <c r="AI13" s="7">
        <f t="shared" si="19"/>
        <v>68997.494999999995</v>
      </c>
      <c r="AJ13" s="11">
        <f t="shared" si="20"/>
        <v>-6.7547459681501013E-2</v>
      </c>
      <c r="AK13" s="5">
        <v>126977.96128</v>
      </c>
      <c r="AL13" s="7">
        <f t="shared" si="21"/>
        <v>64631.782291520001</v>
      </c>
      <c r="AM13" s="9">
        <v>135555</v>
      </c>
      <c r="AN13" s="7">
        <f t="shared" si="22"/>
        <v>68997.494999999995</v>
      </c>
      <c r="AO13" s="11">
        <f t="shared" si="23"/>
        <v>-6.7547459681501013E-2</v>
      </c>
      <c r="AP13" s="5">
        <v>126977.96128</v>
      </c>
      <c r="AQ13" s="7">
        <f t="shared" si="24"/>
        <v>64631.782291520001</v>
      </c>
      <c r="AR13" s="9">
        <v>135555</v>
      </c>
      <c r="AS13" s="7">
        <f t="shared" si="25"/>
        <v>68997.494999999995</v>
      </c>
      <c r="AT13" s="11">
        <f t="shared" si="26"/>
        <v>-6.7547459681501013E-2</v>
      </c>
      <c r="AU13" s="5">
        <v>126977.96128</v>
      </c>
      <c r="AV13" s="7">
        <f t="shared" si="27"/>
        <v>64631.782291520001</v>
      </c>
      <c r="AW13" s="9">
        <v>135555</v>
      </c>
      <c r="AX13" s="7">
        <f t="shared" si="28"/>
        <v>68997.494999999995</v>
      </c>
      <c r="AY13" s="11">
        <f t="shared" si="29"/>
        <v>-6.7547459681501013E-2</v>
      </c>
    </row>
    <row r="14" spans="1:51" ht="19.5" x14ac:dyDescent="0.25">
      <c r="A14" s="29" t="s">
        <v>124</v>
      </c>
      <c r="B14" s="5">
        <v>110548.90375</v>
      </c>
      <c r="C14" s="7">
        <f t="shared" si="0"/>
        <v>56269.392008750001</v>
      </c>
      <c r="D14" s="9">
        <v>135247</v>
      </c>
      <c r="E14" s="7">
        <f t="shared" si="1"/>
        <v>68840.722999999998</v>
      </c>
      <c r="F14" s="11">
        <f t="shared" si="2"/>
        <v>-0.22341330770545975</v>
      </c>
      <c r="G14" s="5">
        <v>110548.90375</v>
      </c>
      <c r="H14" s="7">
        <f t="shared" si="3"/>
        <v>56269.392008750001</v>
      </c>
      <c r="I14" s="9">
        <v>135247</v>
      </c>
      <c r="J14" s="7">
        <f t="shared" si="4"/>
        <v>68840.722999999998</v>
      </c>
      <c r="K14" s="11">
        <f t="shared" si="5"/>
        <v>-0.22341330770545975</v>
      </c>
      <c r="L14" s="5">
        <v>110548.90375</v>
      </c>
      <c r="M14" s="7">
        <f t="shared" si="6"/>
        <v>56269.392008750001</v>
      </c>
      <c r="N14" s="9">
        <v>135247</v>
      </c>
      <c r="O14" s="7">
        <f t="shared" si="7"/>
        <v>68840.722999999998</v>
      </c>
      <c r="P14" s="11">
        <f t="shared" si="8"/>
        <v>-0.22341330770545975</v>
      </c>
      <c r="Q14" s="5">
        <v>110548.90375</v>
      </c>
      <c r="R14" s="7">
        <f t="shared" si="9"/>
        <v>56269.392008750001</v>
      </c>
      <c r="S14" s="9">
        <v>135247</v>
      </c>
      <c r="T14" s="7">
        <f t="shared" si="10"/>
        <v>68840.722999999998</v>
      </c>
      <c r="U14" s="11">
        <f t="shared" si="11"/>
        <v>-0.22341330770545975</v>
      </c>
      <c r="V14" s="5">
        <v>110548.90375</v>
      </c>
      <c r="W14" s="7">
        <f t="shared" si="12"/>
        <v>56269.392008750001</v>
      </c>
      <c r="X14" s="9">
        <v>135247</v>
      </c>
      <c r="Y14" s="7">
        <f t="shared" si="13"/>
        <v>68840.722999999998</v>
      </c>
      <c r="Z14" s="11">
        <f t="shared" si="14"/>
        <v>-0.22341330770545975</v>
      </c>
      <c r="AA14" s="5">
        <v>110548.90375</v>
      </c>
      <c r="AB14" s="7">
        <f t="shared" si="15"/>
        <v>56269.392008750001</v>
      </c>
      <c r="AC14" s="9">
        <v>135247</v>
      </c>
      <c r="AD14" s="7">
        <f t="shared" si="16"/>
        <v>68840.722999999998</v>
      </c>
      <c r="AE14" s="11">
        <f t="shared" si="17"/>
        <v>-0.22341330770545975</v>
      </c>
      <c r="AF14" s="5">
        <v>110548.90375</v>
      </c>
      <c r="AG14" s="7">
        <f t="shared" si="18"/>
        <v>56269.392008750001</v>
      </c>
      <c r="AH14" s="9">
        <v>135247</v>
      </c>
      <c r="AI14" s="7">
        <f t="shared" si="19"/>
        <v>68840.722999999998</v>
      </c>
      <c r="AJ14" s="11">
        <f t="shared" si="20"/>
        <v>-0.22341330770545975</v>
      </c>
      <c r="AK14" s="5">
        <v>110548.90375</v>
      </c>
      <c r="AL14" s="7">
        <f t="shared" si="21"/>
        <v>56269.392008750001</v>
      </c>
      <c r="AM14" s="9">
        <v>135247</v>
      </c>
      <c r="AN14" s="7">
        <f t="shared" si="22"/>
        <v>68840.722999999998</v>
      </c>
      <c r="AO14" s="11">
        <f t="shared" si="23"/>
        <v>-0.22341330770545975</v>
      </c>
      <c r="AP14" s="5">
        <v>110548.90375</v>
      </c>
      <c r="AQ14" s="7">
        <f t="shared" si="24"/>
        <v>56269.392008750001</v>
      </c>
      <c r="AR14" s="9">
        <v>135247</v>
      </c>
      <c r="AS14" s="7">
        <f t="shared" si="25"/>
        <v>68840.722999999998</v>
      </c>
      <c r="AT14" s="11">
        <f t="shared" si="26"/>
        <v>-0.22341330770545975</v>
      </c>
      <c r="AU14" s="5">
        <v>110548.90375</v>
      </c>
      <c r="AV14" s="7">
        <f t="shared" si="27"/>
        <v>56269.392008750001</v>
      </c>
      <c r="AW14" s="9">
        <v>135247</v>
      </c>
      <c r="AX14" s="7">
        <f t="shared" si="28"/>
        <v>68840.722999999998</v>
      </c>
      <c r="AY14" s="11">
        <f t="shared" si="29"/>
        <v>-0.22341330770545975</v>
      </c>
    </row>
    <row r="15" spans="1:51" ht="19.5" x14ac:dyDescent="0.25">
      <c r="A15" s="29" t="s">
        <v>125</v>
      </c>
      <c r="B15" s="5">
        <v>110548.90375</v>
      </c>
      <c r="C15" s="7">
        <f t="shared" si="0"/>
        <v>56269.392008750001</v>
      </c>
      <c r="D15" s="9">
        <v>135247</v>
      </c>
      <c r="E15" s="7">
        <f t="shared" si="1"/>
        <v>68840.722999999998</v>
      </c>
      <c r="F15" s="11">
        <f t="shared" si="2"/>
        <v>-0.22341330770545975</v>
      </c>
      <c r="G15" s="5">
        <v>110548.90375</v>
      </c>
      <c r="H15" s="7">
        <f t="shared" si="3"/>
        <v>56269.392008750001</v>
      </c>
      <c r="I15" s="9">
        <v>135247</v>
      </c>
      <c r="J15" s="7">
        <f t="shared" si="4"/>
        <v>68840.722999999998</v>
      </c>
      <c r="K15" s="11">
        <f t="shared" si="5"/>
        <v>-0.22341330770545975</v>
      </c>
      <c r="L15" s="5">
        <v>110548.90375</v>
      </c>
      <c r="M15" s="7">
        <f t="shared" si="6"/>
        <v>56269.392008750001</v>
      </c>
      <c r="N15" s="9">
        <v>135247</v>
      </c>
      <c r="O15" s="7">
        <f t="shared" si="7"/>
        <v>68840.722999999998</v>
      </c>
      <c r="P15" s="11">
        <f t="shared" si="8"/>
        <v>-0.22341330770545975</v>
      </c>
      <c r="Q15" s="5">
        <v>110548.90375</v>
      </c>
      <c r="R15" s="7">
        <f t="shared" si="9"/>
        <v>56269.392008750001</v>
      </c>
      <c r="S15" s="9">
        <v>135247</v>
      </c>
      <c r="T15" s="7">
        <f t="shared" si="10"/>
        <v>68840.722999999998</v>
      </c>
      <c r="U15" s="11">
        <f t="shared" si="11"/>
        <v>-0.22341330770545975</v>
      </c>
      <c r="V15" s="5">
        <v>110548.90375</v>
      </c>
      <c r="W15" s="7">
        <f t="shared" si="12"/>
        <v>56269.392008750001</v>
      </c>
      <c r="X15" s="9">
        <v>135247</v>
      </c>
      <c r="Y15" s="7">
        <f t="shared" si="13"/>
        <v>68840.722999999998</v>
      </c>
      <c r="Z15" s="11">
        <f t="shared" si="14"/>
        <v>-0.22341330770545975</v>
      </c>
      <c r="AA15" s="5">
        <v>110548.90375</v>
      </c>
      <c r="AB15" s="7">
        <f t="shared" si="15"/>
        <v>56269.392008750001</v>
      </c>
      <c r="AC15" s="9">
        <v>135247</v>
      </c>
      <c r="AD15" s="7">
        <f t="shared" si="16"/>
        <v>68840.722999999998</v>
      </c>
      <c r="AE15" s="11">
        <f t="shared" si="17"/>
        <v>-0.22341330770545975</v>
      </c>
      <c r="AF15" s="5">
        <v>110548.90375</v>
      </c>
      <c r="AG15" s="7">
        <f t="shared" si="18"/>
        <v>56269.392008750001</v>
      </c>
      <c r="AH15" s="9">
        <v>135247</v>
      </c>
      <c r="AI15" s="7">
        <f t="shared" si="19"/>
        <v>68840.722999999998</v>
      </c>
      <c r="AJ15" s="11">
        <f t="shared" si="20"/>
        <v>-0.22341330770545975</v>
      </c>
      <c r="AK15" s="5">
        <v>110548.90375</v>
      </c>
      <c r="AL15" s="7">
        <f t="shared" si="21"/>
        <v>56269.392008750001</v>
      </c>
      <c r="AM15" s="9">
        <v>135247</v>
      </c>
      <c r="AN15" s="7">
        <f t="shared" si="22"/>
        <v>68840.722999999998</v>
      </c>
      <c r="AO15" s="11">
        <f t="shared" si="23"/>
        <v>-0.22341330770545975</v>
      </c>
      <c r="AP15" s="5">
        <v>110548.90375</v>
      </c>
      <c r="AQ15" s="7">
        <f t="shared" si="24"/>
        <v>56269.392008750001</v>
      </c>
      <c r="AR15" s="9">
        <v>135247</v>
      </c>
      <c r="AS15" s="7">
        <f t="shared" si="25"/>
        <v>68840.722999999998</v>
      </c>
      <c r="AT15" s="11">
        <f t="shared" si="26"/>
        <v>-0.22341330770545975</v>
      </c>
      <c r="AU15" s="5">
        <v>110548.90375</v>
      </c>
      <c r="AV15" s="7">
        <f t="shared" si="27"/>
        <v>56269.392008750001</v>
      </c>
      <c r="AW15" s="9">
        <v>135247</v>
      </c>
      <c r="AX15" s="7">
        <f t="shared" si="28"/>
        <v>68840.722999999998</v>
      </c>
      <c r="AY15" s="11">
        <f t="shared" si="29"/>
        <v>-0.22341330770545975</v>
      </c>
    </row>
    <row r="16" spans="1:51" ht="19.5" x14ac:dyDescent="0.25">
      <c r="A16" s="29" t="s">
        <v>73</v>
      </c>
      <c r="B16" s="5">
        <v>1546070.83</v>
      </c>
      <c r="C16" s="7">
        <f>B16*0.509</f>
        <v>786950.05247</v>
      </c>
      <c r="D16" s="9">
        <v>1696558.3055400001</v>
      </c>
      <c r="E16" s="7">
        <f>D16*0.509</f>
        <v>863548.1775198601</v>
      </c>
      <c r="F16" s="11">
        <f>IF(B16&gt;0,(B16-D16)/B16,0)</f>
        <v>-9.7335434198703566E-2</v>
      </c>
      <c r="G16" s="5">
        <v>1546070.83</v>
      </c>
      <c r="H16" s="7">
        <f>G16*0.509</f>
        <v>786950.05247</v>
      </c>
      <c r="I16" s="9">
        <v>1696558.3055400001</v>
      </c>
      <c r="J16" s="7">
        <f>I16*0.509</f>
        <v>863548.1775198601</v>
      </c>
      <c r="K16" s="11">
        <f>IF(G16&gt;0,(G16-I16)/G16,0)</f>
        <v>-9.7335434198703566E-2</v>
      </c>
      <c r="L16" s="5">
        <v>1546070.83</v>
      </c>
      <c r="M16" s="7">
        <f>L16*0.509</f>
        <v>786950.05247</v>
      </c>
      <c r="N16" s="9">
        <v>1696558.3055400001</v>
      </c>
      <c r="O16" s="7">
        <f>N16*0.509</f>
        <v>863548.1775198601</v>
      </c>
      <c r="P16" s="11">
        <f>IF(L16&gt;0,(L16-N16)/L16,0)</f>
        <v>-9.7335434198703566E-2</v>
      </c>
      <c r="Q16" s="5">
        <v>1546070.83</v>
      </c>
      <c r="R16" s="7">
        <f>Q16*0.509</f>
        <v>786950.05247</v>
      </c>
      <c r="S16" s="9">
        <v>1696558.3055400001</v>
      </c>
      <c r="T16" s="7">
        <f>S16*0.509</f>
        <v>863548.1775198601</v>
      </c>
      <c r="U16" s="11">
        <f>IF(Q16&gt;0,(Q16-S16)/Q16,0)</f>
        <v>-9.7335434198703566E-2</v>
      </c>
      <c r="V16" s="5">
        <v>1546070.83</v>
      </c>
      <c r="W16" s="7">
        <f>V16*0.509</f>
        <v>786950.05247</v>
      </c>
      <c r="X16" s="9">
        <v>1696558.3055400001</v>
      </c>
      <c r="Y16" s="7">
        <f>X16*0.509</f>
        <v>863548.1775198601</v>
      </c>
      <c r="Z16" s="11">
        <f>IF(V16&gt;0,(V16-X16)/V16,0)</f>
        <v>-9.7335434198703566E-2</v>
      </c>
      <c r="AA16" s="5">
        <v>1546070.83</v>
      </c>
      <c r="AB16" s="7">
        <f>AA16*0.509</f>
        <v>786950.05247</v>
      </c>
      <c r="AC16" s="9">
        <v>1696558.3055400001</v>
      </c>
      <c r="AD16" s="7">
        <f>AC16*0.509</f>
        <v>863548.1775198601</v>
      </c>
      <c r="AE16" s="11">
        <f>IF(AA16&gt;0,(AA16-AC16)/AA16,0)</f>
        <v>-9.7335434198703566E-2</v>
      </c>
      <c r="AF16" s="5">
        <v>1546070.83</v>
      </c>
      <c r="AG16" s="7">
        <f>AF16*0.509</f>
        <v>786950.05247</v>
      </c>
      <c r="AH16" s="9">
        <v>1696558.3055400001</v>
      </c>
      <c r="AI16" s="7">
        <f>AH16*0.509</f>
        <v>863548.1775198601</v>
      </c>
      <c r="AJ16" s="11">
        <f>IF(AF16&gt;0,(AF16-AH16)/AF16,0)</f>
        <v>-9.7335434198703566E-2</v>
      </c>
      <c r="AK16" s="5">
        <v>1546070.83</v>
      </c>
      <c r="AL16" s="7">
        <f>AK16*0.509</f>
        <v>786950.05247</v>
      </c>
      <c r="AM16" s="9">
        <v>1696558.3055400001</v>
      </c>
      <c r="AN16" s="7">
        <f>AM16*0.509</f>
        <v>863548.1775198601</v>
      </c>
      <c r="AO16" s="11">
        <f>IF(AK16&gt;0,(AK16-AM16)/AK16,0)</f>
        <v>-9.7335434198703566E-2</v>
      </c>
      <c r="AP16" s="5">
        <v>1546070.83</v>
      </c>
      <c r="AQ16" s="7">
        <f>AP16*0.509</f>
        <v>786950.05247</v>
      </c>
      <c r="AR16" s="9">
        <v>1696558.3055400001</v>
      </c>
      <c r="AS16" s="7">
        <f>AR16*0.509</f>
        <v>863548.1775198601</v>
      </c>
      <c r="AT16" s="11">
        <f>IF(AP16&gt;0,(AP16-AR16)/AP16,0)</f>
        <v>-9.7335434198703566E-2</v>
      </c>
      <c r="AU16" s="5">
        <v>1546070.83</v>
      </c>
      <c r="AV16" s="7">
        <f>AU16*0.509</f>
        <v>786950.05247</v>
      </c>
      <c r="AW16" s="9">
        <v>1696558.3055400001</v>
      </c>
      <c r="AX16" s="7">
        <f>AW16*0.509</f>
        <v>863548.1775198601</v>
      </c>
      <c r="AY16" s="11">
        <f>IF(AU16&gt;0,(AU16-AW16)/AU16,0)</f>
        <v>-9.7335434198703566E-2</v>
      </c>
    </row>
    <row r="17" spans="1:51" ht="19.5" x14ac:dyDescent="0.25">
      <c r="A17" s="29" t="s">
        <v>94</v>
      </c>
      <c r="B17" s="7">
        <f>B16/12</f>
        <v>128839.23583333334</v>
      </c>
      <c r="C17" s="7">
        <f t="shared" ref="C17:F17" si="30">C16/12</f>
        <v>65579.171039166671</v>
      </c>
      <c r="D17" s="7">
        <f t="shared" si="30"/>
        <v>141379.85879500001</v>
      </c>
      <c r="E17" s="7">
        <f t="shared" si="30"/>
        <v>71962.348126655008</v>
      </c>
      <c r="F17" s="11">
        <f t="shared" si="30"/>
        <v>-8.1112861832252966E-3</v>
      </c>
      <c r="G17" s="7">
        <f>G16/12</f>
        <v>128839.23583333334</v>
      </c>
      <c r="H17" s="7">
        <f t="shared" ref="H17:K17" si="31">H16/12</f>
        <v>65579.171039166671</v>
      </c>
      <c r="I17" s="7">
        <f t="shared" si="31"/>
        <v>141379.85879500001</v>
      </c>
      <c r="J17" s="7">
        <f t="shared" si="31"/>
        <v>71962.348126655008</v>
      </c>
      <c r="K17" s="11">
        <f t="shared" si="31"/>
        <v>-8.1112861832252966E-3</v>
      </c>
      <c r="L17" s="7">
        <f>L16/12</f>
        <v>128839.23583333334</v>
      </c>
      <c r="M17" s="7">
        <f t="shared" ref="M17:P17" si="32">M16/12</f>
        <v>65579.171039166671</v>
      </c>
      <c r="N17" s="7">
        <f t="shared" si="32"/>
        <v>141379.85879500001</v>
      </c>
      <c r="O17" s="7">
        <f t="shared" si="32"/>
        <v>71962.348126655008</v>
      </c>
      <c r="P17" s="11">
        <f t="shared" si="32"/>
        <v>-8.1112861832252966E-3</v>
      </c>
      <c r="Q17" s="7">
        <f>Q16/12</f>
        <v>128839.23583333334</v>
      </c>
      <c r="R17" s="7">
        <f t="shared" ref="R17:U17" si="33">R16/12</f>
        <v>65579.171039166671</v>
      </c>
      <c r="S17" s="7">
        <f t="shared" si="33"/>
        <v>141379.85879500001</v>
      </c>
      <c r="T17" s="7">
        <f t="shared" si="33"/>
        <v>71962.348126655008</v>
      </c>
      <c r="U17" s="11">
        <f t="shared" si="33"/>
        <v>-8.1112861832252966E-3</v>
      </c>
      <c r="V17" s="7">
        <f>V16/12</f>
        <v>128839.23583333334</v>
      </c>
      <c r="W17" s="7">
        <f t="shared" ref="W17:Z17" si="34">W16/12</f>
        <v>65579.171039166671</v>
      </c>
      <c r="X17" s="7">
        <f t="shared" si="34"/>
        <v>141379.85879500001</v>
      </c>
      <c r="Y17" s="7">
        <f t="shared" si="34"/>
        <v>71962.348126655008</v>
      </c>
      <c r="Z17" s="11">
        <f t="shared" si="34"/>
        <v>-8.1112861832252966E-3</v>
      </c>
      <c r="AA17" s="7">
        <f>AA16/12</f>
        <v>128839.23583333334</v>
      </c>
      <c r="AB17" s="7">
        <f t="shared" ref="AB17:AE17" si="35">AB16/12</f>
        <v>65579.171039166671</v>
      </c>
      <c r="AC17" s="7">
        <f t="shared" si="35"/>
        <v>141379.85879500001</v>
      </c>
      <c r="AD17" s="7">
        <f t="shared" si="35"/>
        <v>71962.348126655008</v>
      </c>
      <c r="AE17" s="11">
        <f t="shared" si="35"/>
        <v>-8.1112861832252966E-3</v>
      </c>
      <c r="AF17" s="7">
        <f>AF16/12</f>
        <v>128839.23583333334</v>
      </c>
      <c r="AG17" s="7">
        <f t="shared" ref="AG17:AJ17" si="36">AG16/12</f>
        <v>65579.171039166671</v>
      </c>
      <c r="AH17" s="7">
        <f t="shared" si="36"/>
        <v>141379.85879500001</v>
      </c>
      <c r="AI17" s="7">
        <f t="shared" si="36"/>
        <v>71962.348126655008</v>
      </c>
      <c r="AJ17" s="11">
        <f t="shared" si="36"/>
        <v>-8.1112861832252966E-3</v>
      </c>
      <c r="AK17" s="7">
        <f>AK16/12</f>
        <v>128839.23583333334</v>
      </c>
      <c r="AL17" s="7">
        <f t="shared" ref="AL17:AO17" si="37">AL16/12</f>
        <v>65579.171039166671</v>
      </c>
      <c r="AM17" s="7">
        <f t="shared" si="37"/>
        <v>141379.85879500001</v>
      </c>
      <c r="AN17" s="7">
        <f t="shared" si="37"/>
        <v>71962.348126655008</v>
      </c>
      <c r="AO17" s="11">
        <f t="shared" si="37"/>
        <v>-8.1112861832252966E-3</v>
      </c>
      <c r="AP17" s="7">
        <f>AP16/12</f>
        <v>128839.23583333334</v>
      </c>
      <c r="AQ17" s="7">
        <f t="shared" ref="AQ17:AT17" si="38">AQ16/12</f>
        <v>65579.171039166671</v>
      </c>
      <c r="AR17" s="7">
        <f t="shared" si="38"/>
        <v>141379.85879500001</v>
      </c>
      <c r="AS17" s="7">
        <f t="shared" si="38"/>
        <v>71962.348126655008</v>
      </c>
      <c r="AT17" s="11">
        <f t="shared" si="38"/>
        <v>-8.1112861832252966E-3</v>
      </c>
      <c r="AU17" s="7">
        <f>AU16/12</f>
        <v>128839.23583333334</v>
      </c>
      <c r="AV17" s="7">
        <f t="shared" ref="AV17:AY17" si="39">AV16/12</f>
        <v>65579.171039166671</v>
      </c>
      <c r="AW17" s="7">
        <f t="shared" si="39"/>
        <v>141379.85879500001</v>
      </c>
      <c r="AX17" s="7">
        <f t="shared" si="39"/>
        <v>71962.348126655008</v>
      </c>
      <c r="AY17" s="11">
        <f t="shared" si="39"/>
        <v>-8.1112861832252966E-3</v>
      </c>
    </row>
    <row r="21" spans="1:51" s="2" customFormat="1" ht="19.5" x14ac:dyDescent="0.25">
      <c r="A21" s="13"/>
      <c r="C21" s="14" t="s">
        <v>37</v>
      </c>
      <c r="D21" s="1" t="s">
        <v>38</v>
      </c>
      <c r="E21" s="1" t="s">
        <v>39</v>
      </c>
      <c r="F21" s="1" t="s">
        <v>1</v>
      </c>
      <c r="G21" s="1" t="s">
        <v>2</v>
      </c>
      <c r="I21" s="141" t="s">
        <v>0</v>
      </c>
      <c r="J21" s="142"/>
      <c r="K21" s="142"/>
      <c r="L21" s="142"/>
      <c r="M21" s="142"/>
      <c r="N21" s="142"/>
      <c r="O21" s="142"/>
      <c r="P21" s="142"/>
      <c r="Q21" s="143"/>
    </row>
    <row r="22" spans="1:51" s="2" customFormat="1" ht="19.5" x14ac:dyDescent="0.25">
      <c r="A22" s="13"/>
      <c r="C22" s="15">
        <v>1</v>
      </c>
      <c r="D22" s="16" t="s">
        <v>5</v>
      </c>
      <c r="E22" s="17" t="s">
        <v>41</v>
      </c>
      <c r="F22" s="17">
        <v>60296.5</v>
      </c>
      <c r="G22" s="17">
        <f>F22*0.509</f>
        <v>30690.9185</v>
      </c>
      <c r="I22" s="144"/>
      <c r="J22" s="145"/>
      <c r="K22" s="145"/>
      <c r="L22" s="145"/>
      <c r="M22" s="145"/>
      <c r="N22" s="145"/>
      <c r="O22" s="145"/>
      <c r="P22" s="145"/>
      <c r="Q22" s="146"/>
    </row>
    <row r="23" spans="1:51" s="2" customFormat="1" ht="19.5" x14ac:dyDescent="0.25">
      <c r="A23" s="13"/>
      <c r="C23" s="15">
        <v>2</v>
      </c>
      <c r="D23" s="16" t="s">
        <v>4</v>
      </c>
      <c r="E23" s="17" t="s">
        <v>41</v>
      </c>
      <c r="F23" s="17">
        <v>58803</v>
      </c>
      <c r="G23" s="17">
        <f>F23*0.509</f>
        <v>29930.726999999999</v>
      </c>
      <c r="I23" s="144"/>
      <c r="J23" s="145"/>
      <c r="K23" s="145"/>
      <c r="L23" s="145"/>
      <c r="M23" s="145"/>
      <c r="N23" s="145"/>
      <c r="O23" s="145"/>
      <c r="P23" s="145"/>
      <c r="Q23" s="146"/>
    </row>
    <row r="24" spans="1:51" s="2" customFormat="1" ht="19.5" x14ac:dyDescent="0.25">
      <c r="A24" s="13"/>
      <c r="C24" s="15">
        <v>3</v>
      </c>
      <c r="D24" s="16" t="s">
        <v>3</v>
      </c>
      <c r="E24" s="17" t="s">
        <v>41</v>
      </c>
      <c r="F24" s="17">
        <v>58006.3</v>
      </c>
      <c r="G24" s="17">
        <f>F24*0.509</f>
        <v>29525.206700000002</v>
      </c>
      <c r="I24" s="144"/>
      <c r="J24" s="145"/>
      <c r="K24" s="145"/>
      <c r="L24" s="145"/>
      <c r="M24" s="145"/>
      <c r="N24" s="145"/>
      <c r="O24" s="145"/>
      <c r="P24" s="145"/>
      <c r="Q24" s="146"/>
    </row>
    <row r="25" spans="1:51" s="2" customFormat="1" ht="19.5" x14ac:dyDescent="0.25">
      <c r="A25" s="13"/>
      <c r="C25" s="15">
        <v>4</v>
      </c>
      <c r="D25" s="16" t="s">
        <v>7</v>
      </c>
      <c r="E25" s="17" t="s">
        <v>42</v>
      </c>
      <c r="F25" s="17">
        <v>51153.599999999999</v>
      </c>
      <c r="G25" s="17">
        <f>F25*0.509</f>
        <v>26037.182399999998</v>
      </c>
      <c r="I25" s="144"/>
      <c r="J25" s="145"/>
      <c r="K25" s="145"/>
      <c r="L25" s="145"/>
      <c r="M25" s="145"/>
      <c r="N25" s="145"/>
      <c r="O25" s="145"/>
      <c r="P25" s="145"/>
      <c r="Q25" s="146"/>
    </row>
    <row r="26" spans="1:51" s="2" customFormat="1" ht="19.5" x14ac:dyDescent="0.25">
      <c r="A26" s="13"/>
      <c r="C26" s="15">
        <v>5</v>
      </c>
      <c r="D26" s="16" t="s">
        <v>6</v>
      </c>
      <c r="E26" s="17" t="s">
        <v>42</v>
      </c>
      <c r="F26" s="17">
        <v>45330</v>
      </c>
      <c r="G26" s="17">
        <f>F26*0.509</f>
        <v>23072.97</v>
      </c>
      <c r="I26" s="147"/>
      <c r="J26" s="148"/>
      <c r="K26" s="148"/>
      <c r="L26" s="148"/>
      <c r="M26" s="148"/>
      <c r="N26" s="148"/>
      <c r="O26" s="148"/>
      <c r="P26" s="148"/>
      <c r="Q26" s="149"/>
    </row>
    <row r="27" spans="1:51" s="2" customFormat="1" ht="18.75" x14ac:dyDescent="0.25">
      <c r="A27" s="13"/>
    </row>
  </sheetData>
  <mergeCells count="34"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I21:Q26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17F3F-B237-42F5-BB3F-7CEB9E088BBE}">
  <dimension ref="A1:Y60"/>
  <sheetViews>
    <sheetView workbookViewId="0">
      <selection sqref="A1:AD1"/>
    </sheetView>
  </sheetViews>
  <sheetFormatPr defaultColWidth="10.33203125" defaultRowHeight="18.75" x14ac:dyDescent="0.25"/>
  <cols>
    <col min="1" max="1" width="8.21875" style="13" bestFit="1" customWidth="1"/>
    <col min="2" max="2" width="6" style="2" bestFit="1" customWidth="1"/>
    <col min="3" max="3" width="10" style="2" bestFit="1" customWidth="1"/>
    <col min="4" max="7" width="11.109375" style="2" customWidth="1"/>
    <col min="8" max="8" width="10.33203125" style="2"/>
    <col min="9" max="12" width="11.109375" style="2" customWidth="1"/>
    <col min="13" max="13" width="10.33203125" style="2"/>
    <col min="14" max="17" width="11.109375" style="2" customWidth="1"/>
    <col min="18" max="18" width="10.33203125" style="2"/>
    <col min="19" max="22" width="11.109375" style="2" customWidth="1"/>
    <col min="23" max="23" width="10.33203125" style="2"/>
    <col min="24" max="24" width="11.109375" style="2" customWidth="1"/>
    <col min="25" max="16384" width="10.33203125" style="2"/>
  </cols>
  <sheetData>
    <row r="1" spans="1:25" ht="29.25" customHeight="1" x14ac:dyDescent="0.25">
      <c r="A1" s="138" t="s">
        <v>211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9"/>
      <c r="M1" s="1" t="s">
        <v>20</v>
      </c>
      <c r="N1" s="138" t="s">
        <v>211</v>
      </c>
      <c r="O1" s="137"/>
      <c r="P1" s="137"/>
      <c r="Q1" s="137"/>
      <c r="R1" s="137"/>
      <c r="S1" s="137"/>
      <c r="T1" s="137"/>
      <c r="U1" s="137"/>
      <c r="V1" s="137"/>
      <c r="W1" s="137"/>
      <c r="X1" s="139"/>
      <c r="Y1" s="1" t="s">
        <v>20</v>
      </c>
    </row>
    <row r="2" spans="1:25" ht="19.5" x14ac:dyDescent="0.25">
      <c r="A2" s="12" t="s">
        <v>21</v>
      </c>
      <c r="B2" s="1" t="s">
        <v>22</v>
      </c>
      <c r="C2" s="1" t="s">
        <v>23</v>
      </c>
      <c r="D2" s="3" t="s">
        <v>8</v>
      </c>
      <c r="E2" s="3" t="s">
        <v>16</v>
      </c>
      <c r="F2" s="3" t="s">
        <v>9</v>
      </c>
      <c r="G2" s="33" t="s">
        <v>213</v>
      </c>
      <c r="H2" s="33" t="s">
        <v>74</v>
      </c>
      <c r="I2" s="3" t="s">
        <v>10</v>
      </c>
      <c r="J2" s="3" t="s">
        <v>11</v>
      </c>
      <c r="K2" s="3" t="s">
        <v>12</v>
      </c>
      <c r="L2" s="33" t="s">
        <v>213</v>
      </c>
      <c r="M2" s="33" t="s">
        <v>74</v>
      </c>
      <c r="N2" s="3" t="s">
        <v>13</v>
      </c>
      <c r="O2" s="3" t="s">
        <v>14</v>
      </c>
      <c r="P2" s="3" t="s">
        <v>15</v>
      </c>
      <c r="Q2" s="33" t="s">
        <v>213</v>
      </c>
      <c r="R2" s="33" t="s">
        <v>74</v>
      </c>
      <c r="S2" s="3" t="s">
        <v>17</v>
      </c>
      <c r="T2" s="3" t="s">
        <v>18</v>
      </c>
      <c r="U2" s="3" t="s">
        <v>19</v>
      </c>
      <c r="V2" s="33" t="s">
        <v>213</v>
      </c>
      <c r="W2" s="33" t="s">
        <v>74</v>
      </c>
      <c r="X2" s="33" t="s">
        <v>212</v>
      </c>
      <c r="Y2" s="33" t="s">
        <v>74</v>
      </c>
    </row>
    <row r="3" spans="1:25" ht="23.25" customHeight="1" x14ac:dyDescent="0.25">
      <c r="A3" s="140" t="s">
        <v>25</v>
      </c>
      <c r="B3" s="150">
        <v>2022</v>
      </c>
      <c r="C3" s="4" t="s">
        <v>26</v>
      </c>
      <c r="D3" s="5">
        <v>145560.62439000001</v>
      </c>
      <c r="E3" s="5">
        <v>101351.52779000001</v>
      </c>
      <c r="F3" s="5">
        <v>154144.30554</v>
      </c>
      <c r="G3" s="6">
        <v>1546070.83</v>
      </c>
      <c r="H3" s="5">
        <f>G3/12</f>
        <v>128839.23583333334</v>
      </c>
      <c r="I3" s="5">
        <v>147259.81055999998</v>
      </c>
      <c r="J3" s="5">
        <v>210479.74805999998</v>
      </c>
      <c r="K3" s="5">
        <v>185358.05152000004</v>
      </c>
      <c r="L3" s="6">
        <v>1546070.83</v>
      </c>
      <c r="M3" s="5">
        <f>L3/12</f>
        <v>128839.23583333334</v>
      </c>
      <c r="N3" s="5">
        <v>191718.49799999999</v>
      </c>
      <c r="O3" s="5">
        <v>171796.99692000003</v>
      </c>
      <c r="P3" s="5">
        <v>152864.38282000003</v>
      </c>
      <c r="Q3" s="6">
        <v>1546070.83</v>
      </c>
      <c r="R3" s="5">
        <f>Q3/12</f>
        <v>128839.23583333334</v>
      </c>
      <c r="S3" s="5">
        <v>126977.96128</v>
      </c>
      <c r="T3" s="5">
        <v>110548.90375</v>
      </c>
      <c r="U3" s="5">
        <v>110548.90375</v>
      </c>
      <c r="V3" s="6">
        <v>1546070.83</v>
      </c>
      <c r="W3" s="5">
        <f>V3/12</f>
        <v>128839.23583333334</v>
      </c>
      <c r="X3" s="6">
        <v>1546070.83</v>
      </c>
      <c r="Y3" s="5">
        <f>X3/12</f>
        <v>128839.23583333334</v>
      </c>
    </row>
    <row r="4" spans="1:25" ht="23.25" customHeight="1" x14ac:dyDescent="0.25">
      <c r="A4" s="140"/>
      <c r="B4" s="150"/>
      <c r="C4" s="1" t="s">
        <v>27</v>
      </c>
      <c r="D4" s="7">
        <f>D3*0.509</f>
        <v>74090.357814510004</v>
      </c>
      <c r="E4" s="7">
        <f t="shared" ref="E4:X4" si="0">E3*0.509</f>
        <v>51587.927645110001</v>
      </c>
      <c r="F4" s="7">
        <f t="shared" si="0"/>
        <v>78459.451519859998</v>
      </c>
      <c r="G4" s="7">
        <f t="shared" ref="G4" si="1">G3*0.509</f>
        <v>786950.05247</v>
      </c>
      <c r="H4" s="7">
        <f t="shared" ref="H4:H6" si="2">G4/12</f>
        <v>65579.171039166671</v>
      </c>
      <c r="I4" s="7">
        <f t="shared" si="0"/>
        <v>74955.243575039989</v>
      </c>
      <c r="J4" s="7">
        <f t="shared" si="0"/>
        <v>107134.19176253999</v>
      </c>
      <c r="K4" s="7">
        <f t="shared" si="0"/>
        <v>94347.248223680013</v>
      </c>
      <c r="L4" s="7">
        <f t="shared" si="0"/>
        <v>786950.05247</v>
      </c>
      <c r="M4" s="7">
        <f t="shared" ref="M4:M6" si="3">L4/12</f>
        <v>65579.171039166671</v>
      </c>
      <c r="N4" s="7">
        <f t="shared" si="0"/>
        <v>97584.715482</v>
      </c>
      <c r="O4" s="7">
        <f t="shared" si="0"/>
        <v>87444.671432280025</v>
      </c>
      <c r="P4" s="7">
        <f t="shared" si="0"/>
        <v>77807.970855380016</v>
      </c>
      <c r="Q4" s="7">
        <f t="shared" ref="Q4" si="4">Q3*0.509</f>
        <v>786950.05247</v>
      </c>
      <c r="R4" s="7">
        <f t="shared" ref="R4:R6" si="5">Q4/12</f>
        <v>65579.171039166671</v>
      </c>
      <c r="S4" s="7">
        <f t="shared" si="0"/>
        <v>64631.782291520001</v>
      </c>
      <c r="T4" s="7">
        <f t="shared" si="0"/>
        <v>56269.392008750001</v>
      </c>
      <c r="U4" s="7">
        <f t="shared" si="0"/>
        <v>56269.392008750001</v>
      </c>
      <c r="V4" s="7">
        <f t="shared" si="0"/>
        <v>786950.05247</v>
      </c>
      <c r="W4" s="7">
        <f t="shared" ref="W4:W6" si="6">V4/12</f>
        <v>65579.171039166671</v>
      </c>
      <c r="X4" s="7">
        <f t="shared" si="0"/>
        <v>786950.05247</v>
      </c>
      <c r="Y4" s="7">
        <f t="shared" ref="Y4:Y11" si="7">X4/12</f>
        <v>65579.171039166671</v>
      </c>
    </row>
    <row r="5" spans="1:25" ht="23.25" customHeight="1" x14ac:dyDescent="0.25">
      <c r="A5" s="140"/>
      <c r="B5" s="151">
        <v>2023</v>
      </c>
      <c r="C5" s="8" t="s">
        <v>26</v>
      </c>
      <c r="D5" s="9">
        <v>115521</v>
      </c>
      <c r="E5" s="9">
        <v>125315</v>
      </c>
      <c r="F5" s="9">
        <v>150055.30554</v>
      </c>
      <c r="G5" s="10">
        <v>1696558.3055400001</v>
      </c>
      <c r="H5" s="9">
        <f t="shared" si="2"/>
        <v>141379.85879500001</v>
      </c>
      <c r="I5" s="9">
        <v>124544</v>
      </c>
      <c r="J5" s="9">
        <v>223541</v>
      </c>
      <c r="K5" s="9">
        <v>168240</v>
      </c>
      <c r="L5" s="10">
        <v>1696558.3055400001</v>
      </c>
      <c r="M5" s="9">
        <f t="shared" si="3"/>
        <v>141379.85879500001</v>
      </c>
      <c r="N5" s="9">
        <v>184541</v>
      </c>
      <c r="O5" s="9">
        <v>165458</v>
      </c>
      <c r="P5" s="9">
        <v>168541</v>
      </c>
      <c r="Q5" s="10">
        <v>1696558.3055400001</v>
      </c>
      <c r="R5" s="9">
        <f t="shared" si="5"/>
        <v>141379.85879500001</v>
      </c>
      <c r="S5" s="9">
        <v>135555</v>
      </c>
      <c r="T5" s="9">
        <v>135247</v>
      </c>
      <c r="U5" s="9">
        <v>135247</v>
      </c>
      <c r="V5" s="10">
        <v>1696558.3055400001</v>
      </c>
      <c r="W5" s="9">
        <f t="shared" si="6"/>
        <v>141379.85879500001</v>
      </c>
      <c r="X5" s="10">
        <v>1696558.3055400001</v>
      </c>
      <c r="Y5" s="9">
        <f t="shared" si="7"/>
        <v>141379.85879500001</v>
      </c>
    </row>
    <row r="6" spans="1:25" ht="23.25" customHeight="1" x14ac:dyDescent="0.25">
      <c r="A6" s="140"/>
      <c r="B6" s="151"/>
      <c r="C6" s="1" t="s">
        <v>27</v>
      </c>
      <c r="D6" s="7">
        <f>D5*0.509</f>
        <v>58800.188999999998</v>
      </c>
      <c r="E6" s="7">
        <f t="shared" ref="E6:X6" si="8">E5*0.509</f>
        <v>63785.334999999999</v>
      </c>
      <c r="F6" s="7">
        <f t="shared" si="8"/>
        <v>76378.150519860006</v>
      </c>
      <c r="G6" s="7">
        <f t="shared" ref="G6" si="9">G5*0.509</f>
        <v>863548.1775198601</v>
      </c>
      <c r="H6" s="7">
        <f t="shared" si="2"/>
        <v>71962.348126655008</v>
      </c>
      <c r="I6" s="7">
        <f t="shared" si="8"/>
        <v>63392.896000000001</v>
      </c>
      <c r="J6" s="7">
        <f t="shared" si="8"/>
        <v>113782.36900000001</v>
      </c>
      <c r="K6" s="7">
        <f t="shared" si="8"/>
        <v>85634.16</v>
      </c>
      <c r="L6" s="7">
        <f t="shared" si="8"/>
        <v>863548.1775198601</v>
      </c>
      <c r="M6" s="7">
        <f t="shared" si="3"/>
        <v>71962.348126655008</v>
      </c>
      <c r="N6" s="7">
        <f t="shared" si="8"/>
        <v>93931.369000000006</v>
      </c>
      <c r="O6" s="7">
        <f t="shared" si="8"/>
        <v>84218.122000000003</v>
      </c>
      <c r="P6" s="7">
        <f t="shared" si="8"/>
        <v>85787.369000000006</v>
      </c>
      <c r="Q6" s="7">
        <f t="shared" ref="Q6" si="10">Q5*0.509</f>
        <v>863548.1775198601</v>
      </c>
      <c r="R6" s="7">
        <f t="shared" si="5"/>
        <v>71962.348126655008</v>
      </c>
      <c r="S6" s="7">
        <f t="shared" si="8"/>
        <v>68997.494999999995</v>
      </c>
      <c r="T6" s="7">
        <f t="shared" si="8"/>
        <v>68840.722999999998</v>
      </c>
      <c r="U6" s="7">
        <f t="shared" si="8"/>
        <v>68840.722999999998</v>
      </c>
      <c r="V6" s="7">
        <f t="shared" si="8"/>
        <v>863548.1775198601</v>
      </c>
      <c r="W6" s="7">
        <f t="shared" si="6"/>
        <v>71962.348126655008</v>
      </c>
      <c r="X6" s="7">
        <f t="shared" si="8"/>
        <v>863548.1775198601</v>
      </c>
      <c r="Y6" s="7">
        <f t="shared" si="7"/>
        <v>71962.348126655008</v>
      </c>
    </row>
    <row r="7" spans="1:25" ht="23.25" customHeight="1" x14ac:dyDescent="0.25">
      <c r="A7" s="140"/>
      <c r="B7" s="1"/>
      <c r="C7" s="1" t="s">
        <v>28</v>
      </c>
      <c r="D7" s="11">
        <f>IF(D5&gt;0,(D5-D3)/D5,0)</f>
        <v>-0.26003604877035352</v>
      </c>
      <c r="E7" s="11">
        <f t="shared" ref="E7:Y7" si="11">IF(E5&gt;0,(E5-E3)/E5,0)</f>
        <v>0.19122588844112831</v>
      </c>
      <c r="F7" s="11">
        <f t="shared" si="11"/>
        <v>-2.7249952844286482E-2</v>
      </c>
      <c r="G7" s="11">
        <f t="shared" ref="G7:H7" si="12">IF(G5&gt;0,(G5-G3)/G5,0)</f>
        <v>8.8701623191253146E-2</v>
      </c>
      <c r="H7" s="11">
        <f t="shared" si="12"/>
        <v>8.8701623191253146E-2</v>
      </c>
      <c r="I7" s="11">
        <f t="shared" si="11"/>
        <v>-0.18239184994861241</v>
      </c>
      <c r="J7" s="11">
        <f t="shared" si="11"/>
        <v>5.8428887497148245E-2</v>
      </c>
      <c r="K7" s="11">
        <f t="shared" si="11"/>
        <v>-0.10174780979553041</v>
      </c>
      <c r="L7" s="11">
        <f t="shared" si="11"/>
        <v>8.8701623191253146E-2</v>
      </c>
      <c r="M7" s="11">
        <f t="shared" si="11"/>
        <v>8.8701623191253146E-2</v>
      </c>
      <c r="N7" s="11">
        <f t="shared" si="11"/>
        <v>-3.8893785120921599E-2</v>
      </c>
      <c r="O7" s="11">
        <f t="shared" si="11"/>
        <v>-3.8311818830156497E-2</v>
      </c>
      <c r="P7" s="11">
        <f t="shared" si="11"/>
        <v>9.3013671332197928E-2</v>
      </c>
      <c r="Q7" s="11">
        <f t="shared" ref="Q7:R7" si="13">IF(Q5&gt;0,(Q5-Q3)/Q5,0)</f>
        <v>8.8701623191253146E-2</v>
      </c>
      <c r="R7" s="11">
        <f t="shared" si="13"/>
        <v>8.8701623191253146E-2</v>
      </c>
      <c r="S7" s="11">
        <f t="shared" si="11"/>
        <v>6.3273495776622016E-2</v>
      </c>
      <c r="T7" s="11">
        <f t="shared" si="11"/>
        <v>0.18261474376511125</v>
      </c>
      <c r="U7" s="11">
        <f t="shared" si="11"/>
        <v>0.18261474376511125</v>
      </c>
      <c r="V7" s="11">
        <f t="shared" si="11"/>
        <v>8.8701623191253146E-2</v>
      </c>
      <c r="W7" s="11">
        <f t="shared" si="11"/>
        <v>8.8701623191253146E-2</v>
      </c>
      <c r="X7" s="11">
        <f t="shared" si="11"/>
        <v>8.8701623191253146E-2</v>
      </c>
      <c r="Y7" s="11">
        <f t="shared" si="11"/>
        <v>8.8701623191253146E-2</v>
      </c>
    </row>
    <row r="8" spans="1:25" ht="19.5" x14ac:dyDescent="0.25">
      <c r="A8" s="140" t="s">
        <v>29</v>
      </c>
      <c r="B8" s="150">
        <v>2022</v>
      </c>
      <c r="C8" s="4" t="s">
        <v>26</v>
      </c>
      <c r="D8" s="5">
        <v>145560.62439000001</v>
      </c>
      <c r="E8" s="5">
        <v>101351.52779000001</v>
      </c>
      <c r="F8" s="5">
        <v>154144.30554</v>
      </c>
      <c r="G8" s="6">
        <v>1546070.83</v>
      </c>
      <c r="H8" s="5">
        <f t="shared" ref="H8:H11" si="14">G8/12</f>
        <v>128839.23583333334</v>
      </c>
      <c r="I8" s="5">
        <v>147259.81055999998</v>
      </c>
      <c r="J8" s="5">
        <v>210479.74805999998</v>
      </c>
      <c r="K8" s="5">
        <v>185358.05152000004</v>
      </c>
      <c r="L8" s="6">
        <v>1546070.83</v>
      </c>
      <c r="M8" s="5">
        <f t="shared" ref="M8:M11" si="15">L8/12</f>
        <v>128839.23583333334</v>
      </c>
      <c r="N8" s="5">
        <v>191718.49799999999</v>
      </c>
      <c r="O8" s="5">
        <v>171796.99692000003</v>
      </c>
      <c r="P8" s="5">
        <v>152864.38282000003</v>
      </c>
      <c r="Q8" s="6">
        <v>1546070.83</v>
      </c>
      <c r="R8" s="5">
        <f t="shared" ref="R8:R11" si="16">Q8/12</f>
        <v>128839.23583333334</v>
      </c>
      <c r="S8" s="5">
        <v>126977.96128</v>
      </c>
      <c r="T8" s="5">
        <v>110548.90375</v>
      </c>
      <c r="U8" s="5">
        <v>110548.90375</v>
      </c>
      <c r="V8" s="6">
        <v>1546070.83</v>
      </c>
      <c r="W8" s="5">
        <f t="shared" ref="W8:W11" si="17">V8/12</f>
        <v>128839.23583333334</v>
      </c>
      <c r="X8" s="6">
        <v>1546070.83</v>
      </c>
      <c r="Y8" s="5">
        <f t="shared" si="7"/>
        <v>128839.23583333334</v>
      </c>
    </row>
    <row r="9" spans="1:25" ht="19.5" x14ac:dyDescent="0.25">
      <c r="A9" s="140"/>
      <c r="B9" s="150"/>
      <c r="C9" s="1" t="s">
        <v>27</v>
      </c>
      <c r="D9" s="7">
        <f>D8*0.509</f>
        <v>74090.357814510004</v>
      </c>
      <c r="E9" s="7">
        <f t="shared" ref="E9:X9" si="18">E8*0.509</f>
        <v>51587.927645110001</v>
      </c>
      <c r="F9" s="7">
        <f t="shared" si="18"/>
        <v>78459.451519859998</v>
      </c>
      <c r="G9" s="7">
        <f t="shared" ref="G9" si="19">G8*0.509</f>
        <v>786950.05247</v>
      </c>
      <c r="H9" s="7">
        <f t="shared" si="14"/>
        <v>65579.171039166671</v>
      </c>
      <c r="I9" s="7">
        <f t="shared" si="18"/>
        <v>74955.243575039989</v>
      </c>
      <c r="J9" s="7">
        <f t="shared" si="18"/>
        <v>107134.19176253999</v>
      </c>
      <c r="K9" s="7">
        <f t="shared" si="18"/>
        <v>94347.248223680013</v>
      </c>
      <c r="L9" s="7">
        <f t="shared" si="18"/>
        <v>786950.05247</v>
      </c>
      <c r="M9" s="7">
        <f t="shared" si="15"/>
        <v>65579.171039166671</v>
      </c>
      <c r="N9" s="7">
        <f t="shared" si="18"/>
        <v>97584.715482</v>
      </c>
      <c r="O9" s="7">
        <f t="shared" si="18"/>
        <v>87444.671432280025</v>
      </c>
      <c r="P9" s="7">
        <f t="shared" si="18"/>
        <v>77807.970855380016</v>
      </c>
      <c r="Q9" s="7">
        <f t="shared" ref="Q9" si="20">Q8*0.509</f>
        <v>786950.05247</v>
      </c>
      <c r="R9" s="7">
        <f t="shared" si="16"/>
        <v>65579.171039166671</v>
      </c>
      <c r="S9" s="7">
        <f t="shared" si="18"/>
        <v>64631.782291520001</v>
      </c>
      <c r="T9" s="7">
        <f t="shared" si="18"/>
        <v>56269.392008750001</v>
      </c>
      <c r="U9" s="7">
        <f t="shared" si="18"/>
        <v>56269.392008750001</v>
      </c>
      <c r="V9" s="7">
        <f t="shared" si="18"/>
        <v>786950.05247</v>
      </c>
      <c r="W9" s="7">
        <f t="shared" si="17"/>
        <v>65579.171039166671</v>
      </c>
      <c r="X9" s="7">
        <f t="shared" si="18"/>
        <v>786950.05247</v>
      </c>
      <c r="Y9" s="7">
        <f t="shared" si="7"/>
        <v>65579.171039166671</v>
      </c>
    </row>
    <row r="10" spans="1:25" ht="19.5" x14ac:dyDescent="0.25">
      <c r="A10" s="140"/>
      <c r="B10" s="151">
        <v>2023</v>
      </c>
      <c r="C10" s="8" t="s">
        <v>26</v>
      </c>
      <c r="D10" s="9">
        <v>115521</v>
      </c>
      <c r="E10" s="9">
        <v>125315</v>
      </c>
      <c r="F10" s="9">
        <v>150055.30554</v>
      </c>
      <c r="G10" s="10">
        <v>1696558.3055400001</v>
      </c>
      <c r="H10" s="9">
        <f t="shared" si="14"/>
        <v>141379.85879500001</v>
      </c>
      <c r="I10" s="9">
        <v>124544</v>
      </c>
      <c r="J10" s="9">
        <v>223541</v>
      </c>
      <c r="K10" s="9">
        <v>168240</v>
      </c>
      <c r="L10" s="10">
        <v>1696558.3055400001</v>
      </c>
      <c r="M10" s="9">
        <f t="shared" si="15"/>
        <v>141379.85879500001</v>
      </c>
      <c r="N10" s="9">
        <v>184541</v>
      </c>
      <c r="O10" s="9">
        <v>165458</v>
      </c>
      <c r="P10" s="9">
        <v>168541</v>
      </c>
      <c r="Q10" s="10">
        <v>1696558.3055400001</v>
      </c>
      <c r="R10" s="9">
        <f t="shared" si="16"/>
        <v>141379.85879500001</v>
      </c>
      <c r="S10" s="9">
        <v>135555</v>
      </c>
      <c r="T10" s="9">
        <v>135247</v>
      </c>
      <c r="U10" s="9">
        <v>135247</v>
      </c>
      <c r="V10" s="10">
        <v>1696558.3055400001</v>
      </c>
      <c r="W10" s="9">
        <f t="shared" si="17"/>
        <v>141379.85879500001</v>
      </c>
      <c r="X10" s="10">
        <v>1696558.3055400001</v>
      </c>
      <c r="Y10" s="9">
        <f t="shared" si="7"/>
        <v>141379.85879500001</v>
      </c>
    </row>
    <row r="11" spans="1:25" ht="19.5" x14ac:dyDescent="0.25">
      <c r="A11" s="140"/>
      <c r="B11" s="151"/>
      <c r="C11" s="1" t="s">
        <v>27</v>
      </c>
      <c r="D11" s="7">
        <f>D10*0.509</f>
        <v>58800.188999999998</v>
      </c>
      <c r="E11" s="7">
        <f t="shared" ref="E11:X11" si="21">E10*0.509</f>
        <v>63785.334999999999</v>
      </c>
      <c r="F11" s="7">
        <f t="shared" si="21"/>
        <v>76378.150519860006</v>
      </c>
      <c r="G11" s="7">
        <f t="shared" ref="G11" si="22">G10*0.509</f>
        <v>863548.1775198601</v>
      </c>
      <c r="H11" s="7">
        <f t="shared" si="14"/>
        <v>71962.348126655008</v>
      </c>
      <c r="I11" s="7">
        <f t="shared" si="21"/>
        <v>63392.896000000001</v>
      </c>
      <c r="J11" s="7">
        <f t="shared" si="21"/>
        <v>113782.36900000001</v>
      </c>
      <c r="K11" s="7">
        <f t="shared" si="21"/>
        <v>85634.16</v>
      </c>
      <c r="L11" s="7">
        <f t="shared" si="21"/>
        <v>863548.1775198601</v>
      </c>
      <c r="M11" s="7">
        <f t="shared" si="15"/>
        <v>71962.348126655008</v>
      </c>
      <c r="N11" s="7">
        <f t="shared" si="21"/>
        <v>93931.369000000006</v>
      </c>
      <c r="O11" s="7">
        <f t="shared" si="21"/>
        <v>84218.122000000003</v>
      </c>
      <c r="P11" s="7">
        <f t="shared" si="21"/>
        <v>85787.369000000006</v>
      </c>
      <c r="Q11" s="7">
        <f t="shared" ref="Q11" si="23">Q10*0.509</f>
        <v>863548.1775198601</v>
      </c>
      <c r="R11" s="7">
        <f t="shared" si="16"/>
        <v>71962.348126655008</v>
      </c>
      <c r="S11" s="7">
        <f t="shared" si="21"/>
        <v>68997.494999999995</v>
      </c>
      <c r="T11" s="7">
        <f t="shared" si="21"/>
        <v>68840.722999999998</v>
      </c>
      <c r="U11" s="7">
        <f t="shared" si="21"/>
        <v>68840.722999999998</v>
      </c>
      <c r="V11" s="7">
        <f t="shared" si="21"/>
        <v>863548.1775198601</v>
      </c>
      <c r="W11" s="7">
        <f t="shared" si="17"/>
        <v>71962.348126655008</v>
      </c>
      <c r="X11" s="7">
        <f t="shared" si="21"/>
        <v>863548.1775198601</v>
      </c>
      <c r="Y11" s="7">
        <f t="shared" si="7"/>
        <v>71962.348126655008</v>
      </c>
    </row>
    <row r="12" spans="1:25" ht="19.5" x14ac:dyDescent="0.25">
      <c r="A12" s="140"/>
      <c r="B12" s="1"/>
      <c r="C12" s="1" t="s">
        <v>28</v>
      </c>
      <c r="D12" s="11">
        <f>IF(D10&gt;0,(D10-D8)/D10,0)</f>
        <v>-0.26003604877035352</v>
      </c>
      <c r="E12" s="11">
        <f t="shared" ref="E12:X12" si="24">IF(E10&gt;0,(E10-E8)/E10,0)</f>
        <v>0.19122588844112831</v>
      </c>
      <c r="F12" s="11">
        <f t="shared" si="24"/>
        <v>-2.7249952844286482E-2</v>
      </c>
      <c r="G12" s="11">
        <f t="shared" ref="G12" si="25">IF(G10&gt;0,(G10-G8)/G10,0)</f>
        <v>8.8701623191253146E-2</v>
      </c>
      <c r="H12" s="11">
        <f>IF(H10&gt;0,(H10-H8)/H10,0)</f>
        <v>8.8701623191253146E-2</v>
      </c>
      <c r="I12" s="11">
        <f t="shared" si="24"/>
        <v>-0.18239184994861241</v>
      </c>
      <c r="J12" s="11">
        <f t="shared" si="24"/>
        <v>5.8428887497148245E-2</v>
      </c>
      <c r="K12" s="11">
        <f t="shared" si="24"/>
        <v>-0.10174780979553041</v>
      </c>
      <c r="L12" s="11">
        <f t="shared" si="24"/>
        <v>8.8701623191253146E-2</v>
      </c>
      <c r="M12" s="11">
        <f>IF(M10&gt;0,(M10-M8)/M10,0)</f>
        <v>8.8701623191253146E-2</v>
      </c>
      <c r="N12" s="11">
        <f t="shared" si="24"/>
        <v>-3.8893785120921599E-2</v>
      </c>
      <c r="O12" s="11">
        <f t="shared" si="24"/>
        <v>-3.8311818830156497E-2</v>
      </c>
      <c r="P12" s="11">
        <f t="shared" si="24"/>
        <v>9.3013671332197928E-2</v>
      </c>
      <c r="Q12" s="11">
        <f t="shared" ref="Q12" si="26">IF(Q10&gt;0,(Q10-Q8)/Q10,0)</f>
        <v>8.8701623191253146E-2</v>
      </c>
      <c r="R12" s="11">
        <f>IF(R10&gt;0,(R10-R8)/R10,0)</f>
        <v>8.8701623191253146E-2</v>
      </c>
      <c r="S12" s="11">
        <f t="shared" si="24"/>
        <v>6.3273495776622016E-2</v>
      </c>
      <c r="T12" s="11">
        <f t="shared" si="24"/>
        <v>0.18261474376511125</v>
      </c>
      <c r="U12" s="11">
        <f>IF(U10&gt;0,(U10-U8)/U10,0)</f>
        <v>0.18261474376511125</v>
      </c>
      <c r="V12" s="11">
        <f t="shared" ref="V12" si="27">IF(V10&gt;0,(V10-V8)/V10,0)</f>
        <v>8.8701623191253146E-2</v>
      </c>
      <c r="W12" s="11">
        <f>IF(W10&gt;0,(W10-W8)/W10,0)</f>
        <v>8.8701623191253146E-2</v>
      </c>
      <c r="X12" s="11">
        <f t="shared" si="24"/>
        <v>8.8701623191253146E-2</v>
      </c>
      <c r="Y12" s="11">
        <f>IF(Y10&gt;0,(Y10-Y8)/Y10,0)</f>
        <v>8.8701623191253146E-2</v>
      </c>
    </row>
    <row r="13" spans="1:25" ht="19.5" x14ac:dyDescent="0.25">
      <c r="A13" s="140" t="s">
        <v>40</v>
      </c>
      <c r="B13" s="150">
        <v>2022</v>
      </c>
      <c r="C13" s="4" t="s">
        <v>26</v>
      </c>
      <c r="D13" s="5">
        <v>145560.62439000001</v>
      </c>
      <c r="E13" s="5">
        <v>101351.52779000001</v>
      </c>
      <c r="F13" s="5">
        <v>154144.30554</v>
      </c>
      <c r="G13" s="6">
        <v>1546070.83</v>
      </c>
      <c r="H13" s="5">
        <f>G13/12</f>
        <v>128839.23583333334</v>
      </c>
      <c r="I13" s="5">
        <v>147259.81055999998</v>
      </c>
      <c r="J13" s="5">
        <v>210479.74805999998</v>
      </c>
      <c r="K13" s="5">
        <v>185358.05152000004</v>
      </c>
      <c r="L13" s="6">
        <v>1546070.83</v>
      </c>
      <c r="M13" s="5">
        <f>L13/12</f>
        <v>128839.23583333334</v>
      </c>
      <c r="N13" s="5">
        <v>191718.49799999999</v>
      </c>
      <c r="O13" s="5">
        <v>171796.99692000003</v>
      </c>
      <c r="P13" s="5">
        <v>152864.38282000003</v>
      </c>
      <c r="Q13" s="6">
        <v>1546070.83</v>
      </c>
      <c r="R13" s="5">
        <f>Q13/12</f>
        <v>128839.23583333334</v>
      </c>
      <c r="S13" s="5">
        <v>126977.96128</v>
      </c>
      <c r="T13" s="5">
        <v>110548.90375</v>
      </c>
      <c r="U13" s="5">
        <v>110548.90375</v>
      </c>
      <c r="V13" s="6">
        <v>1546070.83</v>
      </c>
      <c r="W13" s="5">
        <f>V13/12</f>
        <v>128839.23583333334</v>
      </c>
      <c r="X13" s="6">
        <v>1546070.83</v>
      </c>
      <c r="Y13" s="5">
        <f>X13/12</f>
        <v>128839.23583333334</v>
      </c>
    </row>
    <row r="14" spans="1:25" ht="19.5" x14ac:dyDescent="0.25">
      <c r="A14" s="140"/>
      <c r="B14" s="150"/>
      <c r="C14" s="1" t="s">
        <v>27</v>
      </c>
      <c r="D14" s="7">
        <f>D13*0.509</f>
        <v>74090.357814510004</v>
      </c>
      <c r="E14" s="7">
        <f t="shared" ref="E14:X14" si="28">E13*0.509</f>
        <v>51587.927645110001</v>
      </c>
      <c r="F14" s="7">
        <f t="shared" si="28"/>
        <v>78459.451519859998</v>
      </c>
      <c r="G14" s="7">
        <f t="shared" ref="G14" si="29">G13*0.509</f>
        <v>786950.05247</v>
      </c>
      <c r="H14" s="7">
        <f t="shared" ref="H14:H16" si="30">G14/12</f>
        <v>65579.171039166671</v>
      </c>
      <c r="I14" s="7">
        <f t="shared" si="28"/>
        <v>74955.243575039989</v>
      </c>
      <c r="J14" s="7">
        <f t="shared" si="28"/>
        <v>107134.19176253999</v>
      </c>
      <c r="K14" s="7">
        <f t="shared" si="28"/>
        <v>94347.248223680013</v>
      </c>
      <c r="L14" s="7">
        <f t="shared" si="28"/>
        <v>786950.05247</v>
      </c>
      <c r="M14" s="7">
        <f t="shared" ref="M14:M16" si="31">L14/12</f>
        <v>65579.171039166671</v>
      </c>
      <c r="N14" s="7">
        <f t="shared" si="28"/>
        <v>97584.715482</v>
      </c>
      <c r="O14" s="7">
        <f t="shared" si="28"/>
        <v>87444.671432280025</v>
      </c>
      <c r="P14" s="7">
        <f t="shared" si="28"/>
        <v>77807.970855380016</v>
      </c>
      <c r="Q14" s="7">
        <f t="shared" ref="Q14" si="32">Q13*0.509</f>
        <v>786950.05247</v>
      </c>
      <c r="R14" s="7">
        <f t="shared" ref="R14:R16" si="33">Q14/12</f>
        <v>65579.171039166671</v>
      </c>
      <c r="S14" s="7">
        <f t="shared" si="28"/>
        <v>64631.782291520001</v>
      </c>
      <c r="T14" s="7">
        <f t="shared" si="28"/>
        <v>56269.392008750001</v>
      </c>
      <c r="U14" s="7">
        <f t="shared" si="28"/>
        <v>56269.392008750001</v>
      </c>
      <c r="V14" s="7">
        <f t="shared" si="28"/>
        <v>786950.05247</v>
      </c>
      <c r="W14" s="7">
        <f t="shared" ref="W14:W16" si="34">V14/12</f>
        <v>65579.171039166671</v>
      </c>
      <c r="X14" s="7">
        <f t="shared" si="28"/>
        <v>786950.05247</v>
      </c>
      <c r="Y14" s="7">
        <f t="shared" ref="Y14:Y21" si="35">X14/12</f>
        <v>65579.171039166671</v>
      </c>
    </row>
    <row r="15" spans="1:25" ht="19.5" x14ac:dyDescent="0.25">
      <c r="A15" s="140"/>
      <c r="B15" s="151">
        <v>2023</v>
      </c>
      <c r="C15" s="8" t="s">
        <v>26</v>
      </c>
      <c r="D15" s="9">
        <v>115521</v>
      </c>
      <c r="E15" s="9">
        <v>125315</v>
      </c>
      <c r="F15" s="9">
        <v>150055.30554</v>
      </c>
      <c r="G15" s="10">
        <v>1696558.3055400001</v>
      </c>
      <c r="H15" s="9">
        <f t="shared" si="30"/>
        <v>141379.85879500001</v>
      </c>
      <c r="I15" s="9">
        <v>124544</v>
      </c>
      <c r="J15" s="9">
        <v>223541</v>
      </c>
      <c r="K15" s="9">
        <v>168240</v>
      </c>
      <c r="L15" s="10">
        <v>1696558.3055400001</v>
      </c>
      <c r="M15" s="9">
        <f t="shared" si="31"/>
        <v>141379.85879500001</v>
      </c>
      <c r="N15" s="9">
        <v>184541</v>
      </c>
      <c r="O15" s="9">
        <v>165458</v>
      </c>
      <c r="P15" s="9">
        <v>168541</v>
      </c>
      <c r="Q15" s="10">
        <v>1696558.3055400001</v>
      </c>
      <c r="R15" s="9">
        <f t="shared" si="33"/>
        <v>141379.85879500001</v>
      </c>
      <c r="S15" s="9">
        <v>135555</v>
      </c>
      <c r="T15" s="9">
        <v>135247</v>
      </c>
      <c r="U15" s="9">
        <v>135247</v>
      </c>
      <c r="V15" s="10">
        <v>1696558.3055400001</v>
      </c>
      <c r="W15" s="9">
        <f t="shared" si="34"/>
        <v>141379.85879500001</v>
      </c>
      <c r="X15" s="10">
        <v>1696558.3055400001</v>
      </c>
      <c r="Y15" s="9">
        <f t="shared" si="35"/>
        <v>141379.85879500001</v>
      </c>
    </row>
    <row r="16" spans="1:25" ht="19.5" x14ac:dyDescent="0.25">
      <c r="A16" s="140"/>
      <c r="B16" s="151"/>
      <c r="C16" s="1" t="s">
        <v>27</v>
      </c>
      <c r="D16" s="7">
        <f>D15*0.509</f>
        <v>58800.188999999998</v>
      </c>
      <c r="E16" s="7">
        <f t="shared" ref="E16:X16" si="36">E15*0.509</f>
        <v>63785.334999999999</v>
      </c>
      <c r="F16" s="7">
        <f t="shared" si="36"/>
        <v>76378.150519860006</v>
      </c>
      <c r="G16" s="7">
        <f t="shared" ref="G16" si="37">G15*0.509</f>
        <v>863548.1775198601</v>
      </c>
      <c r="H16" s="7">
        <f t="shared" si="30"/>
        <v>71962.348126655008</v>
      </c>
      <c r="I16" s="7">
        <f t="shared" si="36"/>
        <v>63392.896000000001</v>
      </c>
      <c r="J16" s="7">
        <f t="shared" si="36"/>
        <v>113782.36900000001</v>
      </c>
      <c r="K16" s="7">
        <f t="shared" si="36"/>
        <v>85634.16</v>
      </c>
      <c r="L16" s="7">
        <f t="shared" si="36"/>
        <v>863548.1775198601</v>
      </c>
      <c r="M16" s="7">
        <f t="shared" si="31"/>
        <v>71962.348126655008</v>
      </c>
      <c r="N16" s="7">
        <f t="shared" si="36"/>
        <v>93931.369000000006</v>
      </c>
      <c r="O16" s="7">
        <f t="shared" si="36"/>
        <v>84218.122000000003</v>
      </c>
      <c r="P16" s="7">
        <f t="shared" si="36"/>
        <v>85787.369000000006</v>
      </c>
      <c r="Q16" s="7">
        <f t="shared" ref="Q16" si="38">Q15*0.509</f>
        <v>863548.1775198601</v>
      </c>
      <c r="R16" s="7">
        <f t="shared" si="33"/>
        <v>71962.348126655008</v>
      </c>
      <c r="S16" s="7">
        <f t="shared" si="36"/>
        <v>68997.494999999995</v>
      </c>
      <c r="T16" s="7">
        <f t="shared" si="36"/>
        <v>68840.722999999998</v>
      </c>
      <c r="U16" s="7">
        <f t="shared" si="36"/>
        <v>68840.722999999998</v>
      </c>
      <c r="V16" s="7">
        <f t="shared" si="36"/>
        <v>863548.1775198601</v>
      </c>
      <c r="W16" s="7">
        <f t="shared" si="34"/>
        <v>71962.348126655008</v>
      </c>
      <c r="X16" s="7">
        <f t="shared" si="36"/>
        <v>863548.1775198601</v>
      </c>
      <c r="Y16" s="7">
        <f t="shared" si="35"/>
        <v>71962.348126655008</v>
      </c>
    </row>
    <row r="17" spans="1:25" ht="19.5" x14ac:dyDescent="0.25">
      <c r="A17" s="140"/>
      <c r="B17" s="1"/>
      <c r="C17" s="1" t="s">
        <v>28</v>
      </c>
      <c r="D17" s="11">
        <f>IF(D15&gt;0,(D15-D13)/D15,0)</f>
        <v>-0.26003604877035352</v>
      </c>
      <c r="E17" s="11">
        <f t="shared" ref="E17:Y17" si="39">IF(E15&gt;0,(E15-E13)/E15,0)</f>
        <v>0.19122588844112831</v>
      </c>
      <c r="F17" s="11">
        <f t="shared" si="39"/>
        <v>-2.7249952844286482E-2</v>
      </c>
      <c r="G17" s="11">
        <f t="shared" ref="G17:H17" si="40">IF(G15&gt;0,(G15-G13)/G15,0)</f>
        <v>8.8701623191253146E-2</v>
      </c>
      <c r="H17" s="11">
        <f t="shared" si="40"/>
        <v>8.8701623191253146E-2</v>
      </c>
      <c r="I17" s="11">
        <f t="shared" si="39"/>
        <v>-0.18239184994861241</v>
      </c>
      <c r="J17" s="11">
        <f t="shared" si="39"/>
        <v>5.8428887497148245E-2</v>
      </c>
      <c r="K17" s="11">
        <f t="shared" si="39"/>
        <v>-0.10174780979553041</v>
      </c>
      <c r="L17" s="11">
        <f t="shared" si="39"/>
        <v>8.8701623191253146E-2</v>
      </c>
      <c r="M17" s="11">
        <f t="shared" si="39"/>
        <v>8.8701623191253146E-2</v>
      </c>
      <c r="N17" s="11">
        <f t="shared" si="39"/>
        <v>-3.8893785120921599E-2</v>
      </c>
      <c r="O17" s="11">
        <f t="shared" si="39"/>
        <v>-3.8311818830156497E-2</v>
      </c>
      <c r="P17" s="11">
        <f t="shared" si="39"/>
        <v>9.3013671332197928E-2</v>
      </c>
      <c r="Q17" s="11">
        <f t="shared" ref="Q17:R17" si="41">IF(Q15&gt;0,(Q15-Q13)/Q15,0)</f>
        <v>8.8701623191253146E-2</v>
      </c>
      <c r="R17" s="11">
        <f t="shared" si="41"/>
        <v>8.8701623191253146E-2</v>
      </c>
      <c r="S17" s="11">
        <f t="shared" si="39"/>
        <v>6.3273495776622016E-2</v>
      </c>
      <c r="T17" s="11">
        <f t="shared" si="39"/>
        <v>0.18261474376511125</v>
      </c>
      <c r="U17" s="11">
        <f t="shared" si="39"/>
        <v>0.18261474376511125</v>
      </c>
      <c r="V17" s="11">
        <f t="shared" si="39"/>
        <v>8.8701623191253146E-2</v>
      </c>
      <c r="W17" s="11">
        <f t="shared" si="39"/>
        <v>8.8701623191253146E-2</v>
      </c>
      <c r="X17" s="11">
        <f t="shared" si="39"/>
        <v>8.8701623191253146E-2</v>
      </c>
      <c r="Y17" s="11">
        <f t="shared" si="39"/>
        <v>8.8701623191253146E-2</v>
      </c>
    </row>
    <row r="18" spans="1:25" ht="19.5" x14ac:dyDescent="0.25">
      <c r="A18" s="140" t="s">
        <v>30</v>
      </c>
      <c r="B18" s="150">
        <v>2022</v>
      </c>
      <c r="C18" s="4" t="s">
        <v>26</v>
      </c>
      <c r="D18" s="5">
        <v>145560.62439000001</v>
      </c>
      <c r="E18" s="5">
        <v>101351.52779000001</v>
      </c>
      <c r="F18" s="5">
        <v>154144.30554</v>
      </c>
      <c r="G18" s="6">
        <v>1546070.83</v>
      </c>
      <c r="H18" s="5">
        <f t="shared" ref="H18:H21" si="42">G18/12</f>
        <v>128839.23583333334</v>
      </c>
      <c r="I18" s="5">
        <v>147259.81055999998</v>
      </c>
      <c r="J18" s="5">
        <v>210479.74805999998</v>
      </c>
      <c r="K18" s="5">
        <v>185358.05152000004</v>
      </c>
      <c r="L18" s="6">
        <v>1546070.83</v>
      </c>
      <c r="M18" s="5">
        <f t="shared" ref="M18:M21" si="43">L18/12</f>
        <v>128839.23583333334</v>
      </c>
      <c r="N18" s="5">
        <v>191718.49799999999</v>
      </c>
      <c r="O18" s="5">
        <v>171796.99692000003</v>
      </c>
      <c r="P18" s="5">
        <v>152864.38282000003</v>
      </c>
      <c r="Q18" s="6">
        <v>1546070.83</v>
      </c>
      <c r="R18" s="5">
        <f t="shared" ref="R18:R21" si="44">Q18/12</f>
        <v>128839.23583333334</v>
      </c>
      <c r="S18" s="5">
        <v>126977.96128</v>
      </c>
      <c r="T18" s="5">
        <v>110548.90375</v>
      </c>
      <c r="U18" s="5">
        <v>110548.90375</v>
      </c>
      <c r="V18" s="6">
        <v>1546070.83</v>
      </c>
      <c r="W18" s="5">
        <f t="shared" ref="W18:W21" si="45">V18/12</f>
        <v>128839.23583333334</v>
      </c>
      <c r="X18" s="6">
        <v>1546070.83</v>
      </c>
      <c r="Y18" s="5">
        <f t="shared" si="35"/>
        <v>128839.23583333334</v>
      </c>
    </row>
    <row r="19" spans="1:25" ht="19.5" x14ac:dyDescent="0.25">
      <c r="A19" s="140"/>
      <c r="B19" s="150"/>
      <c r="C19" s="1" t="s">
        <v>27</v>
      </c>
      <c r="D19" s="7">
        <f>D18*0.509</f>
        <v>74090.357814510004</v>
      </c>
      <c r="E19" s="7">
        <f t="shared" ref="E19:X19" si="46">E18*0.509</f>
        <v>51587.927645110001</v>
      </c>
      <c r="F19" s="7">
        <f t="shared" si="46"/>
        <v>78459.451519859998</v>
      </c>
      <c r="G19" s="7">
        <f t="shared" ref="G19" si="47">G18*0.509</f>
        <v>786950.05247</v>
      </c>
      <c r="H19" s="7">
        <f t="shared" si="42"/>
        <v>65579.171039166671</v>
      </c>
      <c r="I19" s="7">
        <f t="shared" si="46"/>
        <v>74955.243575039989</v>
      </c>
      <c r="J19" s="7">
        <f t="shared" si="46"/>
        <v>107134.19176253999</v>
      </c>
      <c r="K19" s="7">
        <f t="shared" si="46"/>
        <v>94347.248223680013</v>
      </c>
      <c r="L19" s="7">
        <f t="shared" si="46"/>
        <v>786950.05247</v>
      </c>
      <c r="M19" s="7">
        <f t="shared" si="43"/>
        <v>65579.171039166671</v>
      </c>
      <c r="N19" s="7">
        <f t="shared" si="46"/>
        <v>97584.715482</v>
      </c>
      <c r="O19" s="7">
        <f t="shared" si="46"/>
        <v>87444.671432280025</v>
      </c>
      <c r="P19" s="7">
        <f t="shared" si="46"/>
        <v>77807.970855380016</v>
      </c>
      <c r="Q19" s="7">
        <f t="shared" ref="Q19" si="48">Q18*0.509</f>
        <v>786950.05247</v>
      </c>
      <c r="R19" s="7">
        <f t="shared" si="44"/>
        <v>65579.171039166671</v>
      </c>
      <c r="S19" s="7">
        <f t="shared" si="46"/>
        <v>64631.782291520001</v>
      </c>
      <c r="T19" s="7">
        <f t="shared" si="46"/>
        <v>56269.392008750001</v>
      </c>
      <c r="U19" s="7">
        <f t="shared" si="46"/>
        <v>56269.392008750001</v>
      </c>
      <c r="V19" s="7">
        <f t="shared" si="46"/>
        <v>786950.05247</v>
      </c>
      <c r="W19" s="7">
        <f t="shared" si="45"/>
        <v>65579.171039166671</v>
      </c>
      <c r="X19" s="7">
        <f t="shared" si="46"/>
        <v>786950.05247</v>
      </c>
      <c r="Y19" s="7">
        <f t="shared" si="35"/>
        <v>65579.171039166671</v>
      </c>
    </row>
    <row r="20" spans="1:25" ht="19.5" x14ac:dyDescent="0.25">
      <c r="A20" s="140"/>
      <c r="B20" s="151">
        <v>2023</v>
      </c>
      <c r="C20" s="8" t="s">
        <v>26</v>
      </c>
      <c r="D20" s="9">
        <v>115521</v>
      </c>
      <c r="E20" s="9">
        <v>125315</v>
      </c>
      <c r="F20" s="9">
        <v>150055.30554</v>
      </c>
      <c r="G20" s="10">
        <v>1696558.3055400001</v>
      </c>
      <c r="H20" s="9">
        <f t="shared" si="42"/>
        <v>141379.85879500001</v>
      </c>
      <c r="I20" s="9">
        <v>124544</v>
      </c>
      <c r="J20" s="9">
        <v>223541</v>
      </c>
      <c r="K20" s="9">
        <v>168240</v>
      </c>
      <c r="L20" s="10">
        <v>1696558.3055400001</v>
      </c>
      <c r="M20" s="9">
        <f t="shared" si="43"/>
        <v>141379.85879500001</v>
      </c>
      <c r="N20" s="9">
        <v>184541</v>
      </c>
      <c r="O20" s="9">
        <v>165458</v>
      </c>
      <c r="P20" s="9">
        <v>168541</v>
      </c>
      <c r="Q20" s="10">
        <v>1696558.3055400001</v>
      </c>
      <c r="R20" s="9">
        <f t="shared" si="44"/>
        <v>141379.85879500001</v>
      </c>
      <c r="S20" s="9">
        <v>135555</v>
      </c>
      <c r="T20" s="9">
        <v>135247</v>
      </c>
      <c r="U20" s="9">
        <v>135247</v>
      </c>
      <c r="V20" s="10">
        <v>1696558.3055400001</v>
      </c>
      <c r="W20" s="9">
        <f t="shared" si="45"/>
        <v>141379.85879500001</v>
      </c>
      <c r="X20" s="10">
        <v>1696558.3055400001</v>
      </c>
      <c r="Y20" s="9">
        <f t="shared" si="35"/>
        <v>141379.85879500001</v>
      </c>
    </row>
    <row r="21" spans="1:25" ht="19.5" x14ac:dyDescent="0.25">
      <c r="A21" s="140"/>
      <c r="B21" s="151"/>
      <c r="C21" s="1" t="s">
        <v>27</v>
      </c>
      <c r="D21" s="7">
        <f>D20*0.509</f>
        <v>58800.188999999998</v>
      </c>
      <c r="E21" s="7">
        <f t="shared" ref="E21:X21" si="49">E20*0.509</f>
        <v>63785.334999999999</v>
      </c>
      <c r="F21" s="7">
        <f t="shared" si="49"/>
        <v>76378.150519860006</v>
      </c>
      <c r="G21" s="7">
        <f t="shared" ref="G21" si="50">G20*0.509</f>
        <v>863548.1775198601</v>
      </c>
      <c r="H21" s="7">
        <f t="shared" si="42"/>
        <v>71962.348126655008</v>
      </c>
      <c r="I21" s="7">
        <f t="shared" si="49"/>
        <v>63392.896000000001</v>
      </c>
      <c r="J21" s="7">
        <f t="shared" si="49"/>
        <v>113782.36900000001</v>
      </c>
      <c r="K21" s="7">
        <f t="shared" si="49"/>
        <v>85634.16</v>
      </c>
      <c r="L21" s="7">
        <f t="shared" si="49"/>
        <v>863548.1775198601</v>
      </c>
      <c r="M21" s="7">
        <f t="shared" si="43"/>
        <v>71962.348126655008</v>
      </c>
      <c r="N21" s="7">
        <f t="shared" si="49"/>
        <v>93931.369000000006</v>
      </c>
      <c r="O21" s="7">
        <f t="shared" si="49"/>
        <v>84218.122000000003</v>
      </c>
      <c r="P21" s="7">
        <f t="shared" si="49"/>
        <v>85787.369000000006</v>
      </c>
      <c r="Q21" s="7">
        <f t="shared" ref="Q21" si="51">Q20*0.509</f>
        <v>863548.1775198601</v>
      </c>
      <c r="R21" s="7">
        <f t="shared" si="44"/>
        <v>71962.348126655008</v>
      </c>
      <c r="S21" s="7">
        <f t="shared" si="49"/>
        <v>68997.494999999995</v>
      </c>
      <c r="T21" s="7">
        <f t="shared" si="49"/>
        <v>68840.722999999998</v>
      </c>
      <c r="U21" s="7">
        <f t="shared" si="49"/>
        <v>68840.722999999998</v>
      </c>
      <c r="V21" s="7">
        <f t="shared" si="49"/>
        <v>863548.1775198601</v>
      </c>
      <c r="W21" s="7">
        <f t="shared" si="45"/>
        <v>71962.348126655008</v>
      </c>
      <c r="X21" s="7">
        <f t="shared" si="49"/>
        <v>863548.1775198601</v>
      </c>
      <c r="Y21" s="7">
        <f t="shared" si="35"/>
        <v>71962.348126655008</v>
      </c>
    </row>
    <row r="22" spans="1:25" ht="19.5" x14ac:dyDescent="0.25">
      <c r="A22" s="140"/>
      <c r="B22" s="1"/>
      <c r="C22" s="1" t="s">
        <v>28</v>
      </c>
      <c r="D22" s="11">
        <f>IF(D20&gt;0,(D20-D18)/D20,0)</f>
        <v>-0.26003604877035352</v>
      </c>
      <c r="E22" s="11">
        <f t="shared" ref="E22:T22" si="52">IF(E20&gt;0,(E20-E18)/E20,0)</f>
        <v>0.19122588844112831</v>
      </c>
      <c r="F22" s="11">
        <f t="shared" si="52"/>
        <v>-2.7249952844286482E-2</v>
      </c>
      <c r="G22" s="11">
        <f t="shared" si="52"/>
        <v>8.8701623191253146E-2</v>
      </c>
      <c r="H22" s="11">
        <f>IF(H20&gt;0,(H20-H18)/H20,0)</f>
        <v>8.8701623191253146E-2</v>
      </c>
      <c r="I22" s="11">
        <f t="shared" si="52"/>
        <v>-0.18239184994861241</v>
      </c>
      <c r="J22" s="11">
        <f t="shared" si="52"/>
        <v>5.8428887497148245E-2</v>
      </c>
      <c r="K22" s="11">
        <f t="shared" si="52"/>
        <v>-0.10174780979553041</v>
      </c>
      <c r="L22" s="11">
        <f t="shared" ref="L22" si="53">IF(L20&gt;0,(L20-L18)/L20,0)</f>
        <v>8.8701623191253146E-2</v>
      </c>
      <c r="M22" s="11">
        <f>IF(M20&gt;0,(M20-M18)/M20,0)</f>
        <v>8.8701623191253146E-2</v>
      </c>
      <c r="N22" s="11">
        <f t="shared" si="52"/>
        <v>-3.8893785120921599E-2</v>
      </c>
      <c r="O22" s="11">
        <f t="shared" si="52"/>
        <v>-3.8311818830156497E-2</v>
      </c>
      <c r="P22" s="11">
        <f t="shared" si="52"/>
        <v>9.3013671332197928E-2</v>
      </c>
      <c r="Q22" s="11">
        <f t="shared" si="52"/>
        <v>8.8701623191253146E-2</v>
      </c>
      <c r="R22" s="11">
        <f>IF(R20&gt;0,(R20-R18)/R20,0)</f>
        <v>8.8701623191253146E-2</v>
      </c>
      <c r="S22" s="11">
        <f t="shared" si="52"/>
        <v>6.3273495776622016E-2</v>
      </c>
      <c r="T22" s="11">
        <f t="shared" si="52"/>
        <v>0.18261474376511125</v>
      </c>
      <c r="U22" s="11">
        <f>IF(U20&gt;0,(U20-U18)/U20,0)</f>
        <v>0.18261474376511125</v>
      </c>
      <c r="V22" s="11">
        <f t="shared" ref="V22" si="54">IF(V20&gt;0,(V20-V18)/V20,0)</f>
        <v>8.8701623191253146E-2</v>
      </c>
      <c r="W22" s="11">
        <f>IF(W20&gt;0,(W20-W18)/W20,0)</f>
        <v>8.8701623191253146E-2</v>
      </c>
      <c r="X22" s="11">
        <f t="shared" ref="X22" si="55">IF(X20&gt;0,(X20-X18)/X20,0)</f>
        <v>8.8701623191253146E-2</v>
      </c>
      <c r="Y22" s="11">
        <f>IF(Y20&gt;0,(Y20-Y18)/Y20,0)</f>
        <v>8.8701623191253146E-2</v>
      </c>
    </row>
    <row r="23" spans="1:25" ht="19.5" x14ac:dyDescent="0.25">
      <c r="A23" s="140" t="s">
        <v>31</v>
      </c>
      <c r="B23" s="150">
        <v>2022</v>
      </c>
      <c r="C23" s="4" t="s">
        <v>26</v>
      </c>
      <c r="D23" s="5">
        <v>145560.62439000001</v>
      </c>
      <c r="E23" s="5">
        <v>101351.52779000001</v>
      </c>
      <c r="F23" s="5">
        <v>154144.30554</v>
      </c>
      <c r="G23" s="6">
        <v>1546070.83</v>
      </c>
      <c r="H23" s="5">
        <f>G23/12</f>
        <v>128839.23583333334</v>
      </c>
      <c r="I23" s="5">
        <v>147259.81055999998</v>
      </c>
      <c r="J23" s="5">
        <v>210479.74805999998</v>
      </c>
      <c r="K23" s="5">
        <v>185358.05152000004</v>
      </c>
      <c r="L23" s="6">
        <v>1546070.83</v>
      </c>
      <c r="M23" s="5">
        <f>L23/12</f>
        <v>128839.23583333334</v>
      </c>
      <c r="N23" s="5">
        <v>191718.49799999999</v>
      </c>
      <c r="O23" s="5">
        <v>171796.99692000003</v>
      </c>
      <c r="P23" s="5">
        <v>152864.38282000003</v>
      </c>
      <c r="Q23" s="6">
        <v>1546070.83</v>
      </c>
      <c r="R23" s="5">
        <f>Q23/12</f>
        <v>128839.23583333334</v>
      </c>
      <c r="S23" s="5">
        <v>126977.96128</v>
      </c>
      <c r="T23" s="5">
        <v>110548.90375</v>
      </c>
      <c r="U23" s="5">
        <v>110548.90375</v>
      </c>
      <c r="V23" s="6">
        <v>1546070.83</v>
      </c>
      <c r="W23" s="5">
        <f>V23/12</f>
        <v>128839.23583333334</v>
      </c>
      <c r="X23" s="6">
        <v>1546070.83</v>
      </c>
      <c r="Y23" s="5">
        <f>X23/12</f>
        <v>128839.23583333334</v>
      </c>
    </row>
    <row r="24" spans="1:25" ht="19.5" x14ac:dyDescent="0.25">
      <c r="A24" s="140"/>
      <c r="B24" s="150"/>
      <c r="C24" s="1" t="s">
        <v>27</v>
      </c>
      <c r="D24" s="7">
        <f>D23*0.509</f>
        <v>74090.357814510004</v>
      </c>
      <c r="E24" s="7">
        <f t="shared" ref="E24:X24" si="56">E23*0.509</f>
        <v>51587.927645110001</v>
      </c>
      <c r="F24" s="7">
        <f t="shared" si="56"/>
        <v>78459.451519859998</v>
      </c>
      <c r="G24" s="7">
        <f t="shared" ref="G24" si="57">G23*0.509</f>
        <v>786950.05247</v>
      </c>
      <c r="H24" s="7">
        <f t="shared" ref="H24:H26" si="58">G24/12</f>
        <v>65579.171039166671</v>
      </c>
      <c r="I24" s="7">
        <f t="shared" si="56"/>
        <v>74955.243575039989</v>
      </c>
      <c r="J24" s="7">
        <f t="shared" si="56"/>
        <v>107134.19176253999</v>
      </c>
      <c r="K24" s="7">
        <f t="shared" si="56"/>
        <v>94347.248223680013</v>
      </c>
      <c r="L24" s="7">
        <f t="shared" si="56"/>
        <v>786950.05247</v>
      </c>
      <c r="M24" s="7">
        <f t="shared" ref="M24:M26" si="59">L24/12</f>
        <v>65579.171039166671</v>
      </c>
      <c r="N24" s="7">
        <f t="shared" si="56"/>
        <v>97584.715482</v>
      </c>
      <c r="O24" s="7">
        <f t="shared" si="56"/>
        <v>87444.671432280025</v>
      </c>
      <c r="P24" s="7">
        <f t="shared" si="56"/>
        <v>77807.970855380016</v>
      </c>
      <c r="Q24" s="7">
        <f t="shared" ref="Q24" si="60">Q23*0.509</f>
        <v>786950.05247</v>
      </c>
      <c r="R24" s="7">
        <f t="shared" ref="R24:R26" si="61">Q24/12</f>
        <v>65579.171039166671</v>
      </c>
      <c r="S24" s="7">
        <f t="shared" si="56"/>
        <v>64631.782291520001</v>
      </c>
      <c r="T24" s="7">
        <f t="shared" si="56"/>
        <v>56269.392008750001</v>
      </c>
      <c r="U24" s="7">
        <f t="shared" si="56"/>
        <v>56269.392008750001</v>
      </c>
      <c r="V24" s="7">
        <f t="shared" si="56"/>
        <v>786950.05247</v>
      </c>
      <c r="W24" s="7">
        <f t="shared" ref="W24:W26" si="62">V24/12</f>
        <v>65579.171039166671</v>
      </c>
      <c r="X24" s="7">
        <f t="shared" si="56"/>
        <v>786950.05247</v>
      </c>
      <c r="Y24" s="7">
        <f t="shared" ref="Y24:Y31" si="63">X24/12</f>
        <v>65579.171039166671</v>
      </c>
    </row>
    <row r="25" spans="1:25" ht="19.5" x14ac:dyDescent="0.25">
      <c r="A25" s="140"/>
      <c r="B25" s="151">
        <v>2023</v>
      </c>
      <c r="C25" s="8" t="s">
        <v>26</v>
      </c>
      <c r="D25" s="9">
        <v>115521</v>
      </c>
      <c r="E25" s="9">
        <v>125315</v>
      </c>
      <c r="F25" s="9">
        <v>150055.30554</v>
      </c>
      <c r="G25" s="10">
        <v>1696558.3055400001</v>
      </c>
      <c r="H25" s="9">
        <f t="shared" si="58"/>
        <v>141379.85879500001</v>
      </c>
      <c r="I25" s="9">
        <v>124544</v>
      </c>
      <c r="J25" s="9">
        <v>223541</v>
      </c>
      <c r="K25" s="9">
        <v>168240</v>
      </c>
      <c r="L25" s="10">
        <v>1696558.3055400001</v>
      </c>
      <c r="M25" s="9">
        <f t="shared" si="59"/>
        <v>141379.85879500001</v>
      </c>
      <c r="N25" s="9">
        <v>184541</v>
      </c>
      <c r="O25" s="9">
        <v>165458</v>
      </c>
      <c r="P25" s="9">
        <v>168541</v>
      </c>
      <c r="Q25" s="10">
        <v>1696558.3055400001</v>
      </c>
      <c r="R25" s="9">
        <f t="shared" si="61"/>
        <v>141379.85879500001</v>
      </c>
      <c r="S25" s="9">
        <v>135555</v>
      </c>
      <c r="T25" s="9">
        <v>135247</v>
      </c>
      <c r="U25" s="9">
        <v>135247</v>
      </c>
      <c r="V25" s="10">
        <v>1696558.3055400001</v>
      </c>
      <c r="W25" s="9">
        <f t="shared" si="62"/>
        <v>141379.85879500001</v>
      </c>
      <c r="X25" s="10">
        <v>1696558.3055400001</v>
      </c>
      <c r="Y25" s="9">
        <f t="shared" si="63"/>
        <v>141379.85879500001</v>
      </c>
    </row>
    <row r="26" spans="1:25" ht="19.5" x14ac:dyDescent="0.25">
      <c r="A26" s="140"/>
      <c r="B26" s="151"/>
      <c r="C26" s="1" t="s">
        <v>27</v>
      </c>
      <c r="D26" s="7">
        <f>D25*0.509</f>
        <v>58800.188999999998</v>
      </c>
      <c r="E26" s="7">
        <f t="shared" ref="E26:X26" si="64">E25*0.509</f>
        <v>63785.334999999999</v>
      </c>
      <c r="F26" s="7">
        <f t="shared" si="64"/>
        <v>76378.150519860006</v>
      </c>
      <c r="G26" s="7">
        <f t="shared" ref="G26" si="65">G25*0.509</f>
        <v>863548.1775198601</v>
      </c>
      <c r="H26" s="7">
        <f t="shared" si="58"/>
        <v>71962.348126655008</v>
      </c>
      <c r="I26" s="7">
        <f t="shared" si="64"/>
        <v>63392.896000000001</v>
      </c>
      <c r="J26" s="7">
        <f t="shared" si="64"/>
        <v>113782.36900000001</v>
      </c>
      <c r="K26" s="7">
        <f t="shared" si="64"/>
        <v>85634.16</v>
      </c>
      <c r="L26" s="7">
        <f t="shared" si="64"/>
        <v>863548.1775198601</v>
      </c>
      <c r="M26" s="7">
        <f t="shared" si="59"/>
        <v>71962.348126655008</v>
      </c>
      <c r="N26" s="7">
        <f t="shared" si="64"/>
        <v>93931.369000000006</v>
      </c>
      <c r="O26" s="7">
        <f t="shared" si="64"/>
        <v>84218.122000000003</v>
      </c>
      <c r="P26" s="7">
        <f t="shared" si="64"/>
        <v>85787.369000000006</v>
      </c>
      <c r="Q26" s="7">
        <f t="shared" ref="Q26" si="66">Q25*0.509</f>
        <v>863548.1775198601</v>
      </c>
      <c r="R26" s="7">
        <f t="shared" si="61"/>
        <v>71962.348126655008</v>
      </c>
      <c r="S26" s="7">
        <f t="shared" si="64"/>
        <v>68997.494999999995</v>
      </c>
      <c r="T26" s="7">
        <f t="shared" si="64"/>
        <v>68840.722999999998</v>
      </c>
      <c r="U26" s="7">
        <f t="shared" si="64"/>
        <v>68840.722999999998</v>
      </c>
      <c r="V26" s="7">
        <f t="shared" si="64"/>
        <v>863548.1775198601</v>
      </c>
      <c r="W26" s="7">
        <f t="shared" si="62"/>
        <v>71962.348126655008</v>
      </c>
      <c r="X26" s="7">
        <f t="shared" si="64"/>
        <v>863548.1775198601</v>
      </c>
      <c r="Y26" s="7">
        <f t="shared" si="63"/>
        <v>71962.348126655008</v>
      </c>
    </row>
    <row r="27" spans="1:25" ht="19.5" x14ac:dyDescent="0.25">
      <c r="A27" s="140"/>
      <c r="B27" s="1"/>
      <c r="C27" s="1" t="s">
        <v>28</v>
      </c>
      <c r="D27" s="11">
        <f>IF(D25&gt;0,(D25-D23)/D25,0)</f>
        <v>-0.26003604877035352</v>
      </c>
      <c r="E27" s="11">
        <f t="shared" ref="E27:Y27" si="67">IF(E25&gt;0,(E25-E23)/E25,0)</f>
        <v>0.19122588844112831</v>
      </c>
      <c r="F27" s="11">
        <f t="shared" si="67"/>
        <v>-2.7249952844286482E-2</v>
      </c>
      <c r="G27" s="11">
        <f t="shared" ref="G27:H27" si="68">IF(G25&gt;0,(G25-G23)/G25,0)</f>
        <v>8.8701623191253146E-2</v>
      </c>
      <c r="H27" s="11">
        <f t="shared" si="68"/>
        <v>8.8701623191253146E-2</v>
      </c>
      <c r="I27" s="11">
        <f t="shared" si="67"/>
        <v>-0.18239184994861241</v>
      </c>
      <c r="J27" s="11">
        <f t="shared" si="67"/>
        <v>5.8428887497148245E-2</v>
      </c>
      <c r="K27" s="11">
        <f t="shared" si="67"/>
        <v>-0.10174780979553041</v>
      </c>
      <c r="L27" s="11">
        <f t="shared" si="67"/>
        <v>8.8701623191253146E-2</v>
      </c>
      <c r="M27" s="11">
        <f t="shared" si="67"/>
        <v>8.8701623191253146E-2</v>
      </c>
      <c r="N27" s="11">
        <f t="shared" si="67"/>
        <v>-3.8893785120921599E-2</v>
      </c>
      <c r="O27" s="11">
        <f t="shared" si="67"/>
        <v>-3.8311818830156497E-2</v>
      </c>
      <c r="P27" s="11">
        <f t="shared" si="67"/>
        <v>9.3013671332197928E-2</v>
      </c>
      <c r="Q27" s="11">
        <f t="shared" ref="Q27:R27" si="69">IF(Q25&gt;0,(Q25-Q23)/Q25,0)</f>
        <v>8.8701623191253146E-2</v>
      </c>
      <c r="R27" s="11">
        <f t="shared" si="69"/>
        <v>8.8701623191253146E-2</v>
      </c>
      <c r="S27" s="11">
        <f t="shared" si="67"/>
        <v>6.3273495776622016E-2</v>
      </c>
      <c r="T27" s="11">
        <f t="shared" si="67"/>
        <v>0.18261474376511125</v>
      </c>
      <c r="U27" s="11">
        <f t="shared" si="67"/>
        <v>0.18261474376511125</v>
      </c>
      <c r="V27" s="11">
        <f t="shared" si="67"/>
        <v>8.8701623191253146E-2</v>
      </c>
      <c r="W27" s="11">
        <f t="shared" si="67"/>
        <v>8.8701623191253146E-2</v>
      </c>
      <c r="X27" s="11">
        <f t="shared" si="67"/>
        <v>8.8701623191253146E-2</v>
      </c>
      <c r="Y27" s="11">
        <f t="shared" si="67"/>
        <v>8.8701623191253146E-2</v>
      </c>
    </row>
    <row r="28" spans="1:25" ht="19.5" x14ac:dyDescent="0.25">
      <c r="A28" s="140" t="s">
        <v>32</v>
      </c>
      <c r="B28" s="150">
        <v>2022</v>
      </c>
      <c r="C28" s="4" t="s">
        <v>26</v>
      </c>
      <c r="D28" s="5">
        <v>145560.62439000001</v>
      </c>
      <c r="E28" s="5">
        <v>101351.52779000001</v>
      </c>
      <c r="F28" s="5">
        <v>154144.30554</v>
      </c>
      <c r="G28" s="6">
        <v>1546070.83</v>
      </c>
      <c r="H28" s="5">
        <f t="shared" ref="H28:H31" si="70">G28/12</f>
        <v>128839.23583333334</v>
      </c>
      <c r="I28" s="5">
        <v>147259.81055999998</v>
      </c>
      <c r="J28" s="5">
        <v>210479.74805999998</v>
      </c>
      <c r="K28" s="5">
        <v>185358.05152000004</v>
      </c>
      <c r="L28" s="6">
        <v>1546070.83</v>
      </c>
      <c r="M28" s="5">
        <f t="shared" ref="M28:M31" si="71">L28/12</f>
        <v>128839.23583333334</v>
      </c>
      <c r="N28" s="5">
        <v>191718.49799999999</v>
      </c>
      <c r="O28" s="5">
        <v>171796.99692000003</v>
      </c>
      <c r="P28" s="5">
        <v>152864.38282000003</v>
      </c>
      <c r="Q28" s="6">
        <v>1546070.83</v>
      </c>
      <c r="R28" s="5">
        <f t="shared" ref="R28:R31" si="72">Q28/12</f>
        <v>128839.23583333334</v>
      </c>
      <c r="S28" s="5">
        <v>126977.96128</v>
      </c>
      <c r="T28" s="5">
        <v>110548.90375</v>
      </c>
      <c r="U28" s="5">
        <v>110548.90375</v>
      </c>
      <c r="V28" s="6">
        <v>1546070.83</v>
      </c>
      <c r="W28" s="5">
        <f t="shared" ref="W28:W31" si="73">V28/12</f>
        <v>128839.23583333334</v>
      </c>
      <c r="X28" s="6">
        <v>1546070.83</v>
      </c>
      <c r="Y28" s="5">
        <f t="shared" si="63"/>
        <v>128839.23583333334</v>
      </c>
    </row>
    <row r="29" spans="1:25" ht="19.5" x14ac:dyDescent="0.25">
      <c r="A29" s="140"/>
      <c r="B29" s="150"/>
      <c r="C29" s="1" t="s">
        <v>27</v>
      </c>
      <c r="D29" s="7">
        <f>D28*0.509</f>
        <v>74090.357814510004</v>
      </c>
      <c r="E29" s="7">
        <f t="shared" ref="E29:X29" si="74">E28*0.509</f>
        <v>51587.927645110001</v>
      </c>
      <c r="F29" s="7">
        <f t="shared" si="74"/>
        <v>78459.451519859998</v>
      </c>
      <c r="G29" s="7">
        <f t="shared" ref="G29" si="75">G28*0.509</f>
        <v>786950.05247</v>
      </c>
      <c r="H29" s="7">
        <f t="shared" si="70"/>
        <v>65579.171039166671</v>
      </c>
      <c r="I29" s="7">
        <f t="shared" si="74"/>
        <v>74955.243575039989</v>
      </c>
      <c r="J29" s="7">
        <f t="shared" si="74"/>
        <v>107134.19176253999</v>
      </c>
      <c r="K29" s="7">
        <f t="shared" si="74"/>
        <v>94347.248223680013</v>
      </c>
      <c r="L29" s="7">
        <f t="shared" si="74"/>
        <v>786950.05247</v>
      </c>
      <c r="M29" s="7">
        <f t="shared" si="71"/>
        <v>65579.171039166671</v>
      </c>
      <c r="N29" s="7">
        <f t="shared" si="74"/>
        <v>97584.715482</v>
      </c>
      <c r="O29" s="7">
        <f t="shared" si="74"/>
        <v>87444.671432280025</v>
      </c>
      <c r="P29" s="7">
        <f t="shared" si="74"/>
        <v>77807.970855380016</v>
      </c>
      <c r="Q29" s="7">
        <f t="shared" ref="Q29" si="76">Q28*0.509</f>
        <v>786950.05247</v>
      </c>
      <c r="R29" s="7">
        <f t="shared" si="72"/>
        <v>65579.171039166671</v>
      </c>
      <c r="S29" s="7">
        <f t="shared" si="74"/>
        <v>64631.782291520001</v>
      </c>
      <c r="T29" s="7">
        <f t="shared" si="74"/>
        <v>56269.392008750001</v>
      </c>
      <c r="U29" s="7">
        <f t="shared" si="74"/>
        <v>56269.392008750001</v>
      </c>
      <c r="V29" s="7">
        <f t="shared" si="74"/>
        <v>786950.05247</v>
      </c>
      <c r="W29" s="7">
        <f t="shared" si="73"/>
        <v>65579.171039166671</v>
      </c>
      <c r="X29" s="7">
        <f t="shared" si="74"/>
        <v>786950.05247</v>
      </c>
      <c r="Y29" s="7">
        <f t="shared" si="63"/>
        <v>65579.171039166671</v>
      </c>
    </row>
    <row r="30" spans="1:25" ht="19.5" x14ac:dyDescent="0.25">
      <c r="A30" s="140"/>
      <c r="B30" s="151">
        <v>2023</v>
      </c>
      <c r="C30" s="8" t="s">
        <v>26</v>
      </c>
      <c r="D30" s="9">
        <v>115521</v>
      </c>
      <c r="E30" s="9">
        <v>125315</v>
      </c>
      <c r="F30" s="9">
        <v>150055.30554</v>
      </c>
      <c r="G30" s="10">
        <v>1696558.3055400001</v>
      </c>
      <c r="H30" s="9">
        <f t="shared" si="70"/>
        <v>141379.85879500001</v>
      </c>
      <c r="I30" s="9">
        <v>124544</v>
      </c>
      <c r="J30" s="9">
        <v>223541</v>
      </c>
      <c r="K30" s="9">
        <v>168240</v>
      </c>
      <c r="L30" s="10">
        <v>1696558.3055400001</v>
      </c>
      <c r="M30" s="9">
        <f t="shared" si="71"/>
        <v>141379.85879500001</v>
      </c>
      <c r="N30" s="9">
        <v>184541</v>
      </c>
      <c r="O30" s="9">
        <v>165458</v>
      </c>
      <c r="P30" s="9">
        <v>168541</v>
      </c>
      <c r="Q30" s="10">
        <v>1696558.3055400001</v>
      </c>
      <c r="R30" s="9">
        <f t="shared" si="72"/>
        <v>141379.85879500001</v>
      </c>
      <c r="S30" s="9">
        <v>135555</v>
      </c>
      <c r="T30" s="9">
        <v>135247</v>
      </c>
      <c r="U30" s="9">
        <v>135247</v>
      </c>
      <c r="V30" s="10">
        <v>1696558.3055400001</v>
      </c>
      <c r="W30" s="9">
        <f t="shared" si="73"/>
        <v>141379.85879500001</v>
      </c>
      <c r="X30" s="10">
        <v>1696558.3055400001</v>
      </c>
      <c r="Y30" s="9">
        <f t="shared" si="63"/>
        <v>141379.85879500001</v>
      </c>
    </row>
    <row r="31" spans="1:25" ht="19.5" x14ac:dyDescent="0.25">
      <c r="A31" s="140"/>
      <c r="B31" s="151"/>
      <c r="C31" s="1" t="s">
        <v>27</v>
      </c>
      <c r="D31" s="7">
        <f>D30*0.509</f>
        <v>58800.188999999998</v>
      </c>
      <c r="E31" s="7">
        <f t="shared" ref="E31:X31" si="77">E30*0.509</f>
        <v>63785.334999999999</v>
      </c>
      <c r="F31" s="7">
        <f t="shared" si="77"/>
        <v>76378.150519860006</v>
      </c>
      <c r="G31" s="7">
        <f t="shared" ref="G31" si="78">G30*0.509</f>
        <v>863548.1775198601</v>
      </c>
      <c r="H31" s="7">
        <f t="shared" si="70"/>
        <v>71962.348126655008</v>
      </c>
      <c r="I31" s="7">
        <f t="shared" si="77"/>
        <v>63392.896000000001</v>
      </c>
      <c r="J31" s="7">
        <f t="shared" si="77"/>
        <v>113782.36900000001</v>
      </c>
      <c r="K31" s="7">
        <f t="shared" si="77"/>
        <v>85634.16</v>
      </c>
      <c r="L31" s="7">
        <f t="shared" si="77"/>
        <v>863548.1775198601</v>
      </c>
      <c r="M31" s="7">
        <f t="shared" si="71"/>
        <v>71962.348126655008</v>
      </c>
      <c r="N31" s="7">
        <f t="shared" si="77"/>
        <v>93931.369000000006</v>
      </c>
      <c r="O31" s="7">
        <f t="shared" si="77"/>
        <v>84218.122000000003</v>
      </c>
      <c r="P31" s="7">
        <f t="shared" si="77"/>
        <v>85787.369000000006</v>
      </c>
      <c r="Q31" s="7">
        <f t="shared" ref="Q31" si="79">Q30*0.509</f>
        <v>863548.1775198601</v>
      </c>
      <c r="R31" s="7">
        <f t="shared" si="72"/>
        <v>71962.348126655008</v>
      </c>
      <c r="S31" s="7">
        <f t="shared" si="77"/>
        <v>68997.494999999995</v>
      </c>
      <c r="T31" s="7">
        <f t="shared" si="77"/>
        <v>68840.722999999998</v>
      </c>
      <c r="U31" s="7">
        <f t="shared" si="77"/>
        <v>68840.722999999998</v>
      </c>
      <c r="V31" s="7">
        <f t="shared" si="77"/>
        <v>863548.1775198601</v>
      </c>
      <c r="W31" s="7">
        <f t="shared" si="73"/>
        <v>71962.348126655008</v>
      </c>
      <c r="X31" s="7">
        <f t="shared" si="77"/>
        <v>863548.1775198601</v>
      </c>
      <c r="Y31" s="7">
        <f t="shared" si="63"/>
        <v>71962.348126655008</v>
      </c>
    </row>
    <row r="32" spans="1:25" ht="19.5" x14ac:dyDescent="0.25">
      <c r="A32" s="140"/>
      <c r="B32" s="1"/>
      <c r="C32" s="1" t="s">
        <v>28</v>
      </c>
      <c r="D32" s="11">
        <f>IF(D30&gt;0,(D30-D28)/D30,0)</f>
        <v>-0.26003604877035352</v>
      </c>
      <c r="E32" s="11">
        <f t="shared" ref="E32:T32" si="80">IF(E30&gt;0,(E30-E28)/E30,0)</f>
        <v>0.19122588844112831</v>
      </c>
      <c r="F32" s="11">
        <f t="shared" si="80"/>
        <v>-2.7249952844286482E-2</v>
      </c>
      <c r="G32" s="11">
        <f t="shared" si="80"/>
        <v>8.8701623191253146E-2</v>
      </c>
      <c r="H32" s="11">
        <f>IF(H30&gt;0,(H30-H28)/H30,0)</f>
        <v>8.8701623191253146E-2</v>
      </c>
      <c r="I32" s="11">
        <f t="shared" si="80"/>
        <v>-0.18239184994861241</v>
      </c>
      <c r="J32" s="11">
        <f t="shared" si="80"/>
        <v>5.8428887497148245E-2</v>
      </c>
      <c r="K32" s="11">
        <f t="shared" si="80"/>
        <v>-0.10174780979553041</v>
      </c>
      <c r="L32" s="11">
        <f t="shared" ref="L32" si="81">IF(L30&gt;0,(L30-L28)/L30,0)</f>
        <v>8.8701623191253146E-2</v>
      </c>
      <c r="M32" s="11">
        <f>IF(M30&gt;0,(M30-M28)/M30,0)</f>
        <v>8.8701623191253146E-2</v>
      </c>
      <c r="N32" s="11">
        <f t="shared" si="80"/>
        <v>-3.8893785120921599E-2</v>
      </c>
      <c r="O32" s="11">
        <f t="shared" si="80"/>
        <v>-3.8311818830156497E-2</v>
      </c>
      <c r="P32" s="11">
        <f t="shared" si="80"/>
        <v>9.3013671332197928E-2</v>
      </c>
      <c r="Q32" s="11">
        <f t="shared" si="80"/>
        <v>8.8701623191253146E-2</v>
      </c>
      <c r="R32" s="11">
        <f>IF(R30&gt;0,(R30-R28)/R30,0)</f>
        <v>8.8701623191253146E-2</v>
      </c>
      <c r="S32" s="11">
        <f t="shared" si="80"/>
        <v>6.3273495776622016E-2</v>
      </c>
      <c r="T32" s="11">
        <f t="shared" si="80"/>
        <v>0.18261474376511125</v>
      </c>
      <c r="U32" s="11">
        <f>IF(U30&gt;0,(U30-U28)/U30,0)</f>
        <v>0.18261474376511125</v>
      </c>
      <c r="V32" s="11">
        <f t="shared" ref="V32" si="82">IF(V30&gt;0,(V30-V28)/V30,0)</f>
        <v>8.8701623191253146E-2</v>
      </c>
      <c r="W32" s="11">
        <f>IF(W30&gt;0,(W30-W28)/W30,0)</f>
        <v>8.8701623191253146E-2</v>
      </c>
      <c r="X32" s="11">
        <f t="shared" ref="X32" si="83">IF(X30&gt;0,(X30-X28)/X30,0)</f>
        <v>8.8701623191253146E-2</v>
      </c>
      <c r="Y32" s="11">
        <f>IF(Y30&gt;0,(Y30-Y28)/Y30,0)</f>
        <v>8.8701623191253146E-2</v>
      </c>
    </row>
    <row r="33" spans="1:25" ht="19.5" x14ac:dyDescent="0.25">
      <c r="A33" s="140" t="s">
        <v>33</v>
      </c>
      <c r="B33" s="150">
        <v>2022</v>
      </c>
      <c r="C33" s="4" t="s">
        <v>26</v>
      </c>
      <c r="D33" s="5">
        <v>145560.62439000001</v>
      </c>
      <c r="E33" s="5">
        <v>101351.52779000001</v>
      </c>
      <c r="F33" s="5">
        <v>154144.30554</v>
      </c>
      <c r="G33" s="6">
        <v>1546070.83</v>
      </c>
      <c r="H33" s="5">
        <f>G33/12</f>
        <v>128839.23583333334</v>
      </c>
      <c r="I33" s="5">
        <v>147259.81055999998</v>
      </c>
      <c r="J33" s="5">
        <v>210479.74805999998</v>
      </c>
      <c r="K33" s="5">
        <v>185358.05152000004</v>
      </c>
      <c r="L33" s="6">
        <v>1546070.83</v>
      </c>
      <c r="M33" s="5">
        <f>L33/12</f>
        <v>128839.23583333334</v>
      </c>
      <c r="N33" s="5">
        <v>191718.49799999999</v>
      </c>
      <c r="O33" s="5">
        <v>171796.99692000003</v>
      </c>
      <c r="P33" s="5">
        <v>152864.38282000003</v>
      </c>
      <c r="Q33" s="6">
        <v>1546070.83</v>
      </c>
      <c r="R33" s="5">
        <f>Q33/12</f>
        <v>128839.23583333334</v>
      </c>
      <c r="S33" s="5">
        <v>126977.96128</v>
      </c>
      <c r="T33" s="5">
        <v>110548.90375</v>
      </c>
      <c r="U33" s="5">
        <v>110548.90375</v>
      </c>
      <c r="V33" s="6">
        <v>1546070.83</v>
      </c>
      <c r="W33" s="5">
        <f>V33/12</f>
        <v>128839.23583333334</v>
      </c>
      <c r="X33" s="6">
        <v>1546070.83</v>
      </c>
      <c r="Y33" s="5">
        <f>X33/12</f>
        <v>128839.23583333334</v>
      </c>
    </row>
    <row r="34" spans="1:25" ht="19.5" x14ac:dyDescent="0.25">
      <c r="A34" s="140"/>
      <c r="B34" s="150"/>
      <c r="C34" s="1" t="s">
        <v>27</v>
      </c>
      <c r="D34" s="7">
        <f>D33*0.509</f>
        <v>74090.357814510004</v>
      </c>
      <c r="E34" s="7">
        <f t="shared" ref="E34:X34" si="84">E33*0.509</f>
        <v>51587.927645110001</v>
      </c>
      <c r="F34" s="7">
        <f t="shared" si="84"/>
        <v>78459.451519859998</v>
      </c>
      <c r="G34" s="7">
        <f t="shared" ref="G34" si="85">G33*0.509</f>
        <v>786950.05247</v>
      </c>
      <c r="H34" s="7">
        <f t="shared" ref="H34:H36" si="86">G34/12</f>
        <v>65579.171039166671</v>
      </c>
      <c r="I34" s="7">
        <f t="shared" si="84"/>
        <v>74955.243575039989</v>
      </c>
      <c r="J34" s="7">
        <f t="shared" si="84"/>
        <v>107134.19176253999</v>
      </c>
      <c r="K34" s="7">
        <f t="shared" si="84"/>
        <v>94347.248223680013</v>
      </c>
      <c r="L34" s="7">
        <f t="shared" si="84"/>
        <v>786950.05247</v>
      </c>
      <c r="M34" s="7">
        <f t="shared" ref="M34:M36" si="87">L34/12</f>
        <v>65579.171039166671</v>
      </c>
      <c r="N34" s="7">
        <f t="shared" si="84"/>
        <v>97584.715482</v>
      </c>
      <c r="O34" s="7">
        <f t="shared" si="84"/>
        <v>87444.671432280025</v>
      </c>
      <c r="P34" s="7">
        <f t="shared" si="84"/>
        <v>77807.970855380016</v>
      </c>
      <c r="Q34" s="7">
        <f t="shared" ref="Q34" si="88">Q33*0.509</f>
        <v>786950.05247</v>
      </c>
      <c r="R34" s="7">
        <f t="shared" ref="R34:R36" si="89">Q34/12</f>
        <v>65579.171039166671</v>
      </c>
      <c r="S34" s="7">
        <f t="shared" si="84"/>
        <v>64631.782291520001</v>
      </c>
      <c r="T34" s="7">
        <f t="shared" si="84"/>
        <v>56269.392008750001</v>
      </c>
      <c r="U34" s="7">
        <f t="shared" si="84"/>
        <v>56269.392008750001</v>
      </c>
      <c r="V34" s="7">
        <f t="shared" si="84"/>
        <v>786950.05247</v>
      </c>
      <c r="W34" s="7">
        <f t="shared" ref="W34:W36" si="90">V34/12</f>
        <v>65579.171039166671</v>
      </c>
      <c r="X34" s="7">
        <f t="shared" si="84"/>
        <v>786950.05247</v>
      </c>
      <c r="Y34" s="7">
        <f t="shared" ref="Y34:Y51" si="91">X34/12</f>
        <v>65579.171039166671</v>
      </c>
    </row>
    <row r="35" spans="1:25" ht="19.5" x14ac:dyDescent="0.25">
      <c r="A35" s="140"/>
      <c r="B35" s="151">
        <v>2023</v>
      </c>
      <c r="C35" s="8" t="s">
        <v>26</v>
      </c>
      <c r="D35" s="9">
        <v>115521</v>
      </c>
      <c r="E35" s="9">
        <v>125315</v>
      </c>
      <c r="F35" s="9">
        <v>150055.30554</v>
      </c>
      <c r="G35" s="10">
        <v>1696558.3055400001</v>
      </c>
      <c r="H35" s="9">
        <f t="shared" si="86"/>
        <v>141379.85879500001</v>
      </c>
      <c r="I35" s="9">
        <v>124544</v>
      </c>
      <c r="J35" s="9">
        <v>223541</v>
      </c>
      <c r="K35" s="9">
        <v>168240</v>
      </c>
      <c r="L35" s="10">
        <v>1696558.3055400001</v>
      </c>
      <c r="M35" s="9">
        <f t="shared" si="87"/>
        <v>141379.85879500001</v>
      </c>
      <c r="N35" s="9">
        <v>184541</v>
      </c>
      <c r="O35" s="9">
        <v>165458</v>
      </c>
      <c r="P35" s="9">
        <v>168541</v>
      </c>
      <c r="Q35" s="10">
        <v>1696558.3055400001</v>
      </c>
      <c r="R35" s="9">
        <f t="shared" si="89"/>
        <v>141379.85879500001</v>
      </c>
      <c r="S35" s="9">
        <v>135555</v>
      </c>
      <c r="T35" s="9">
        <v>135247</v>
      </c>
      <c r="U35" s="9">
        <v>135247</v>
      </c>
      <c r="V35" s="10">
        <v>1696558.3055400001</v>
      </c>
      <c r="W35" s="9">
        <f t="shared" si="90"/>
        <v>141379.85879500001</v>
      </c>
      <c r="X35" s="10">
        <v>1696558.3055400001</v>
      </c>
      <c r="Y35" s="9">
        <f t="shared" si="91"/>
        <v>141379.85879500001</v>
      </c>
    </row>
    <row r="36" spans="1:25" ht="19.5" x14ac:dyDescent="0.25">
      <c r="A36" s="140"/>
      <c r="B36" s="151"/>
      <c r="C36" s="1" t="s">
        <v>27</v>
      </c>
      <c r="D36" s="7">
        <f>D35*0.509</f>
        <v>58800.188999999998</v>
      </c>
      <c r="E36" s="7">
        <f t="shared" ref="E36:X36" si="92">E35*0.509</f>
        <v>63785.334999999999</v>
      </c>
      <c r="F36" s="7">
        <f t="shared" si="92"/>
        <v>76378.150519860006</v>
      </c>
      <c r="G36" s="7">
        <f t="shared" ref="G36" si="93">G35*0.509</f>
        <v>863548.1775198601</v>
      </c>
      <c r="H36" s="7">
        <f t="shared" si="86"/>
        <v>71962.348126655008</v>
      </c>
      <c r="I36" s="7">
        <f t="shared" si="92"/>
        <v>63392.896000000001</v>
      </c>
      <c r="J36" s="7">
        <f t="shared" si="92"/>
        <v>113782.36900000001</v>
      </c>
      <c r="K36" s="7">
        <f t="shared" si="92"/>
        <v>85634.16</v>
      </c>
      <c r="L36" s="7">
        <f t="shared" si="92"/>
        <v>863548.1775198601</v>
      </c>
      <c r="M36" s="7">
        <f t="shared" si="87"/>
        <v>71962.348126655008</v>
      </c>
      <c r="N36" s="7">
        <f t="shared" si="92"/>
        <v>93931.369000000006</v>
      </c>
      <c r="O36" s="7">
        <f t="shared" si="92"/>
        <v>84218.122000000003</v>
      </c>
      <c r="P36" s="7">
        <f t="shared" si="92"/>
        <v>85787.369000000006</v>
      </c>
      <c r="Q36" s="7">
        <f t="shared" ref="Q36" si="94">Q35*0.509</f>
        <v>863548.1775198601</v>
      </c>
      <c r="R36" s="7">
        <f t="shared" si="89"/>
        <v>71962.348126655008</v>
      </c>
      <c r="S36" s="7">
        <f t="shared" si="92"/>
        <v>68997.494999999995</v>
      </c>
      <c r="T36" s="7">
        <f t="shared" si="92"/>
        <v>68840.722999999998</v>
      </c>
      <c r="U36" s="7">
        <f t="shared" si="92"/>
        <v>68840.722999999998</v>
      </c>
      <c r="V36" s="7">
        <f t="shared" si="92"/>
        <v>863548.1775198601</v>
      </c>
      <c r="W36" s="7">
        <f t="shared" si="90"/>
        <v>71962.348126655008</v>
      </c>
      <c r="X36" s="7">
        <f t="shared" si="92"/>
        <v>863548.1775198601</v>
      </c>
      <c r="Y36" s="7">
        <f t="shared" si="91"/>
        <v>71962.348126655008</v>
      </c>
    </row>
    <row r="37" spans="1:25" ht="19.5" x14ac:dyDescent="0.25">
      <c r="A37" s="140"/>
      <c r="B37" s="1"/>
      <c r="C37" s="1" t="s">
        <v>28</v>
      </c>
      <c r="D37" s="11">
        <f>IF(D35&gt;0,(D35-D33)/D35,0)</f>
        <v>-0.26003604877035352</v>
      </c>
      <c r="E37" s="11">
        <f t="shared" ref="E37:Y37" si="95">IF(E35&gt;0,(E35-E33)/E35,0)</f>
        <v>0.19122588844112831</v>
      </c>
      <c r="F37" s="11">
        <f t="shared" si="95"/>
        <v>-2.7249952844286482E-2</v>
      </c>
      <c r="G37" s="11">
        <f t="shared" ref="G37:H37" si="96">IF(G35&gt;0,(G35-G33)/G35,0)</f>
        <v>8.8701623191253146E-2</v>
      </c>
      <c r="H37" s="11">
        <f t="shared" si="96"/>
        <v>8.8701623191253146E-2</v>
      </c>
      <c r="I37" s="11">
        <f t="shared" si="95"/>
        <v>-0.18239184994861241</v>
      </c>
      <c r="J37" s="11">
        <f t="shared" si="95"/>
        <v>5.8428887497148245E-2</v>
      </c>
      <c r="K37" s="11">
        <f t="shared" si="95"/>
        <v>-0.10174780979553041</v>
      </c>
      <c r="L37" s="11">
        <f t="shared" si="95"/>
        <v>8.8701623191253146E-2</v>
      </c>
      <c r="M37" s="11">
        <f t="shared" si="95"/>
        <v>8.8701623191253146E-2</v>
      </c>
      <c r="N37" s="11">
        <f t="shared" si="95"/>
        <v>-3.8893785120921599E-2</v>
      </c>
      <c r="O37" s="11">
        <f t="shared" si="95"/>
        <v>-3.8311818830156497E-2</v>
      </c>
      <c r="P37" s="11">
        <f t="shared" si="95"/>
        <v>9.3013671332197928E-2</v>
      </c>
      <c r="Q37" s="11">
        <f t="shared" ref="Q37:R37" si="97">IF(Q35&gt;0,(Q35-Q33)/Q35,0)</f>
        <v>8.8701623191253146E-2</v>
      </c>
      <c r="R37" s="11">
        <f t="shared" si="97"/>
        <v>8.8701623191253146E-2</v>
      </c>
      <c r="S37" s="11">
        <f t="shared" si="95"/>
        <v>6.3273495776622016E-2</v>
      </c>
      <c r="T37" s="11">
        <f t="shared" si="95"/>
        <v>0.18261474376511125</v>
      </c>
      <c r="U37" s="11">
        <f t="shared" si="95"/>
        <v>0.18261474376511125</v>
      </c>
      <c r="V37" s="11">
        <f t="shared" si="95"/>
        <v>8.8701623191253146E-2</v>
      </c>
      <c r="W37" s="11">
        <f t="shared" si="95"/>
        <v>8.8701623191253146E-2</v>
      </c>
      <c r="X37" s="11">
        <f t="shared" si="95"/>
        <v>8.8701623191253146E-2</v>
      </c>
      <c r="Y37" s="11">
        <f t="shared" si="95"/>
        <v>8.8701623191253146E-2</v>
      </c>
    </row>
    <row r="38" spans="1:25" ht="19.5" x14ac:dyDescent="0.25">
      <c r="A38" s="140" t="s">
        <v>34</v>
      </c>
      <c r="B38" s="150">
        <v>2022</v>
      </c>
      <c r="C38" s="4" t="s">
        <v>26</v>
      </c>
      <c r="D38" s="5">
        <v>145560.62439000001</v>
      </c>
      <c r="E38" s="5">
        <v>101351.52779000001</v>
      </c>
      <c r="F38" s="5">
        <v>154144.30554</v>
      </c>
      <c r="G38" s="6">
        <v>1546070.83</v>
      </c>
      <c r="H38" s="5">
        <f t="shared" ref="H38:H41" si="98">G38/12</f>
        <v>128839.23583333334</v>
      </c>
      <c r="I38" s="5">
        <v>147259.81055999998</v>
      </c>
      <c r="J38" s="5">
        <v>210479.74805999998</v>
      </c>
      <c r="K38" s="5">
        <v>185358.05152000004</v>
      </c>
      <c r="L38" s="6">
        <v>1546070.83</v>
      </c>
      <c r="M38" s="5">
        <f t="shared" ref="M38:M41" si="99">L38/12</f>
        <v>128839.23583333334</v>
      </c>
      <c r="N38" s="5">
        <v>191718.49799999999</v>
      </c>
      <c r="O38" s="5">
        <v>171796.99692000003</v>
      </c>
      <c r="P38" s="5">
        <v>152864.38282000003</v>
      </c>
      <c r="Q38" s="6">
        <v>1546070.83</v>
      </c>
      <c r="R38" s="5">
        <f t="shared" ref="R38:R41" si="100">Q38/12</f>
        <v>128839.23583333334</v>
      </c>
      <c r="S38" s="5">
        <v>126977.96128</v>
      </c>
      <c r="T38" s="5">
        <v>110548.90375</v>
      </c>
      <c r="U38" s="5">
        <v>110548.90375</v>
      </c>
      <c r="V38" s="6">
        <v>1546070.83</v>
      </c>
      <c r="W38" s="5">
        <f t="shared" ref="W38:W41" si="101">V38/12</f>
        <v>128839.23583333334</v>
      </c>
      <c r="X38" s="6">
        <v>1546070.83</v>
      </c>
      <c r="Y38" s="5">
        <f t="shared" si="91"/>
        <v>128839.23583333334</v>
      </c>
    </row>
    <row r="39" spans="1:25" ht="19.5" x14ac:dyDescent="0.25">
      <c r="A39" s="140"/>
      <c r="B39" s="150"/>
      <c r="C39" s="1" t="s">
        <v>27</v>
      </c>
      <c r="D39" s="7">
        <f>D38*0.509</f>
        <v>74090.357814510004</v>
      </c>
      <c r="E39" s="7">
        <f t="shared" ref="E39:X39" si="102">E38*0.509</f>
        <v>51587.927645110001</v>
      </c>
      <c r="F39" s="7">
        <f t="shared" si="102"/>
        <v>78459.451519859998</v>
      </c>
      <c r="G39" s="7">
        <f t="shared" ref="G39" si="103">G38*0.509</f>
        <v>786950.05247</v>
      </c>
      <c r="H39" s="7">
        <f t="shared" si="98"/>
        <v>65579.171039166671</v>
      </c>
      <c r="I39" s="7">
        <f t="shared" si="102"/>
        <v>74955.243575039989</v>
      </c>
      <c r="J39" s="7">
        <f t="shared" si="102"/>
        <v>107134.19176253999</v>
      </c>
      <c r="K39" s="7">
        <f t="shared" si="102"/>
        <v>94347.248223680013</v>
      </c>
      <c r="L39" s="7">
        <f t="shared" si="102"/>
        <v>786950.05247</v>
      </c>
      <c r="M39" s="7">
        <f t="shared" si="99"/>
        <v>65579.171039166671</v>
      </c>
      <c r="N39" s="7">
        <f t="shared" si="102"/>
        <v>97584.715482</v>
      </c>
      <c r="O39" s="7">
        <f t="shared" si="102"/>
        <v>87444.671432280025</v>
      </c>
      <c r="P39" s="7">
        <f t="shared" si="102"/>
        <v>77807.970855380016</v>
      </c>
      <c r="Q39" s="7">
        <f t="shared" ref="Q39" si="104">Q38*0.509</f>
        <v>786950.05247</v>
      </c>
      <c r="R39" s="7">
        <f t="shared" si="100"/>
        <v>65579.171039166671</v>
      </c>
      <c r="S39" s="7">
        <f t="shared" si="102"/>
        <v>64631.782291520001</v>
      </c>
      <c r="T39" s="7">
        <f t="shared" si="102"/>
        <v>56269.392008750001</v>
      </c>
      <c r="U39" s="7">
        <f t="shared" si="102"/>
        <v>56269.392008750001</v>
      </c>
      <c r="V39" s="7">
        <f t="shared" si="102"/>
        <v>786950.05247</v>
      </c>
      <c r="W39" s="7">
        <f t="shared" si="101"/>
        <v>65579.171039166671</v>
      </c>
      <c r="X39" s="7">
        <f t="shared" si="102"/>
        <v>786950.05247</v>
      </c>
      <c r="Y39" s="7">
        <f t="shared" si="91"/>
        <v>65579.171039166671</v>
      </c>
    </row>
    <row r="40" spans="1:25" ht="19.5" x14ac:dyDescent="0.25">
      <c r="A40" s="140"/>
      <c r="B40" s="151">
        <v>2023</v>
      </c>
      <c r="C40" s="8" t="s">
        <v>26</v>
      </c>
      <c r="D40" s="9">
        <v>115521</v>
      </c>
      <c r="E40" s="9">
        <v>125315</v>
      </c>
      <c r="F40" s="9">
        <v>150055.30554</v>
      </c>
      <c r="G40" s="10">
        <v>1696558.3055400001</v>
      </c>
      <c r="H40" s="9">
        <f t="shared" si="98"/>
        <v>141379.85879500001</v>
      </c>
      <c r="I40" s="9">
        <v>124544</v>
      </c>
      <c r="J40" s="9">
        <v>223541</v>
      </c>
      <c r="K40" s="9">
        <v>168240</v>
      </c>
      <c r="L40" s="10">
        <v>1696558.3055400001</v>
      </c>
      <c r="M40" s="9">
        <f t="shared" si="99"/>
        <v>141379.85879500001</v>
      </c>
      <c r="N40" s="9">
        <v>184541</v>
      </c>
      <c r="O40" s="9">
        <v>165458</v>
      </c>
      <c r="P40" s="9">
        <v>168541</v>
      </c>
      <c r="Q40" s="10">
        <v>1696558.3055400001</v>
      </c>
      <c r="R40" s="9">
        <f t="shared" si="100"/>
        <v>141379.85879500001</v>
      </c>
      <c r="S40" s="9">
        <v>135555</v>
      </c>
      <c r="T40" s="9">
        <v>135247</v>
      </c>
      <c r="U40" s="9">
        <v>135247</v>
      </c>
      <c r="V40" s="10">
        <v>1696558.3055400001</v>
      </c>
      <c r="W40" s="9">
        <f t="shared" si="101"/>
        <v>141379.85879500001</v>
      </c>
      <c r="X40" s="10">
        <v>1696558.3055400001</v>
      </c>
      <c r="Y40" s="9">
        <f t="shared" si="91"/>
        <v>141379.85879500001</v>
      </c>
    </row>
    <row r="41" spans="1:25" ht="19.5" x14ac:dyDescent="0.25">
      <c r="A41" s="140"/>
      <c r="B41" s="151"/>
      <c r="C41" s="1" t="s">
        <v>27</v>
      </c>
      <c r="D41" s="7">
        <f>D40*0.509</f>
        <v>58800.188999999998</v>
      </c>
      <c r="E41" s="7">
        <f t="shared" ref="E41:X41" si="105">E40*0.509</f>
        <v>63785.334999999999</v>
      </c>
      <c r="F41" s="7">
        <f t="shared" si="105"/>
        <v>76378.150519860006</v>
      </c>
      <c r="G41" s="7">
        <f t="shared" ref="G41" si="106">G40*0.509</f>
        <v>863548.1775198601</v>
      </c>
      <c r="H41" s="7">
        <f t="shared" si="98"/>
        <v>71962.348126655008</v>
      </c>
      <c r="I41" s="7">
        <f t="shared" si="105"/>
        <v>63392.896000000001</v>
      </c>
      <c r="J41" s="7">
        <f t="shared" si="105"/>
        <v>113782.36900000001</v>
      </c>
      <c r="K41" s="7">
        <f t="shared" si="105"/>
        <v>85634.16</v>
      </c>
      <c r="L41" s="7">
        <f t="shared" si="105"/>
        <v>863548.1775198601</v>
      </c>
      <c r="M41" s="7">
        <f t="shared" si="99"/>
        <v>71962.348126655008</v>
      </c>
      <c r="N41" s="7">
        <f t="shared" si="105"/>
        <v>93931.369000000006</v>
      </c>
      <c r="O41" s="7">
        <f t="shared" si="105"/>
        <v>84218.122000000003</v>
      </c>
      <c r="P41" s="7">
        <f t="shared" si="105"/>
        <v>85787.369000000006</v>
      </c>
      <c r="Q41" s="7">
        <f t="shared" ref="Q41" si="107">Q40*0.509</f>
        <v>863548.1775198601</v>
      </c>
      <c r="R41" s="7">
        <f t="shared" si="100"/>
        <v>71962.348126655008</v>
      </c>
      <c r="S41" s="7">
        <f t="shared" si="105"/>
        <v>68997.494999999995</v>
      </c>
      <c r="T41" s="7">
        <f t="shared" si="105"/>
        <v>68840.722999999998</v>
      </c>
      <c r="U41" s="7">
        <f t="shared" si="105"/>
        <v>68840.722999999998</v>
      </c>
      <c r="V41" s="7">
        <f t="shared" si="105"/>
        <v>863548.1775198601</v>
      </c>
      <c r="W41" s="7">
        <f t="shared" si="101"/>
        <v>71962.348126655008</v>
      </c>
      <c r="X41" s="7">
        <f t="shared" si="105"/>
        <v>863548.1775198601</v>
      </c>
      <c r="Y41" s="7">
        <f t="shared" si="91"/>
        <v>71962.348126655008</v>
      </c>
    </row>
    <row r="42" spans="1:25" ht="19.5" x14ac:dyDescent="0.25">
      <c r="A42" s="140"/>
      <c r="B42" s="1"/>
      <c r="C42" s="1" t="s">
        <v>28</v>
      </c>
      <c r="D42" s="11">
        <f>IF(D40&gt;0,(D40-D38)/D40,0)</f>
        <v>-0.26003604877035352</v>
      </c>
      <c r="E42" s="11">
        <f t="shared" ref="E42:T42" si="108">IF(E40&gt;0,(E40-E38)/E40,0)</f>
        <v>0.19122588844112831</v>
      </c>
      <c r="F42" s="11">
        <f t="shared" si="108"/>
        <v>-2.7249952844286482E-2</v>
      </c>
      <c r="G42" s="11">
        <f t="shared" si="108"/>
        <v>8.8701623191253146E-2</v>
      </c>
      <c r="H42" s="11">
        <f>IF(H40&gt;0,(H40-H38)/H40,0)</f>
        <v>8.8701623191253146E-2</v>
      </c>
      <c r="I42" s="11">
        <f t="shared" si="108"/>
        <v>-0.18239184994861241</v>
      </c>
      <c r="J42" s="11">
        <f t="shared" si="108"/>
        <v>5.8428887497148245E-2</v>
      </c>
      <c r="K42" s="11">
        <f t="shared" si="108"/>
        <v>-0.10174780979553041</v>
      </c>
      <c r="L42" s="11">
        <f t="shared" ref="L42" si="109">IF(L40&gt;0,(L40-L38)/L40,0)</f>
        <v>8.8701623191253146E-2</v>
      </c>
      <c r="M42" s="11">
        <f>IF(M40&gt;0,(M40-M38)/M40,0)</f>
        <v>8.8701623191253146E-2</v>
      </c>
      <c r="N42" s="11">
        <f t="shared" si="108"/>
        <v>-3.8893785120921599E-2</v>
      </c>
      <c r="O42" s="11">
        <f t="shared" si="108"/>
        <v>-3.8311818830156497E-2</v>
      </c>
      <c r="P42" s="11">
        <f t="shared" si="108"/>
        <v>9.3013671332197928E-2</v>
      </c>
      <c r="Q42" s="11">
        <f t="shared" si="108"/>
        <v>8.8701623191253146E-2</v>
      </c>
      <c r="R42" s="11">
        <f>IF(R40&gt;0,(R40-R38)/R40,0)</f>
        <v>8.8701623191253146E-2</v>
      </c>
      <c r="S42" s="11">
        <f t="shared" si="108"/>
        <v>6.3273495776622016E-2</v>
      </c>
      <c r="T42" s="11">
        <f t="shared" si="108"/>
        <v>0.18261474376511125</v>
      </c>
      <c r="U42" s="11">
        <f>IF(U40&gt;0,(U40-U38)/U40,0)</f>
        <v>0.18261474376511125</v>
      </c>
      <c r="V42" s="11">
        <f t="shared" ref="V42" si="110">IF(V40&gt;0,(V40-V38)/V40,0)</f>
        <v>8.8701623191253146E-2</v>
      </c>
      <c r="W42" s="11">
        <f>IF(W40&gt;0,(W40-W38)/W40,0)</f>
        <v>8.8701623191253146E-2</v>
      </c>
      <c r="X42" s="11">
        <f t="shared" ref="X42" si="111">IF(X40&gt;0,(X40-X38)/X40,0)</f>
        <v>8.8701623191253146E-2</v>
      </c>
      <c r="Y42" s="11">
        <f>IF(Y40&gt;0,(Y40-Y38)/Y40,0)</f>
        <v>8.8701623191253146E-2</v>
      </c>
    </row>
    <row r="43" spans="1:25" ht="19.5" x14ac:dyDescent="0.25">
      <c r="A43" s="140" t="s">
        <v>35</v>
      </c>
      <c r="B43" s="150">
        <v>2022</v>
      </c>
      <c r="C43" s="4" t="s">
        <v>26</v>
      </c>
      <c r="D43" s="5">
        <v>145560.62439000001</v>
      </c>
      <c r="E43" s="5">
        <v>101351.52779000001</v>
      </c>
      <c r="F43" s="5">
        <v>154144.30554</v>
      </c>
      <c r="G43" s="6">
        <v>1546070.83</v>
      </c>
      <c r="H43" s="5">
        <f t="shared" ref="H43:H46" si="112">G43/12</f>
        <v>128839.23583333334</v>
      </c>
      <c r="I43" s="5">
        <v>147259.81055999998</v>
      </c>
      <c r="J43" s="5">
        <v>210479.74805999998</v>
      </c>
      <c r="K43" s="5">
        <v>185358.05152000004</v>
      </c>
      <c r="L43" s="6">
        <v>1546070.83</v>
      </c>
      <c r="M43" s="5">
        <f t="shared" ref="M43:M46" si="113">L43/12</f>
        <v>128839.23583333334</v>
      </c>
      <c r="N43" s="5">
        <v>191718.49799999999</v>
      </c>
      <c r="O43" s="5">
        <v>171796.99692000003</v>
      </c>
      <c r="P43" s="5">
        <v>152864.38282000003</v>
      </c>
      <c r="Q43" s="6">
        <v>1546070.83</v>
      </c>
      <c r="R43" s="5">
        <f t="shared" ref="R43:R46" si="114">Q43/12</f>
        <v>128839.23583333334</v>
      </c>
      <c r="S43" s="5">
        <v>126977.96128</v>
      </c>
      <c r="T43" s="5">
        <v>110548.90375</v>
      </c>
      <c r="U43" s="5">
        <v>110548.90375</v>
      </c>
      <c r="V43" s="6">
        <v>1546070.83</v>
      </c>
      <c r="W43" s="5">
        <f t="shared" ref="W43:W46" si="115">V43/12</f>
        <v>128839.23583333334</v>
      </c>
      <c r="X43" s="6">
        <v>1546070.83</v>
      </c>
      <c r="Y43" s="5">
        <f t="shared" si="91"/>
        <v>128839.23583333334</v>
      </c>
    </row>
    <row r="44" spans="1:25" ht="19.5" x14ac:dyDescent="0.25">
      <c r="A44" s="140"/>
      <c r="B44" s="150"/>
      <c r="C44" s="1" t="s">
        <v>27</v>
      </c>
      <c r="D44" s="7">
        <f>D43*0.509</f>
        <v>74090.357814510004</v>
      </c>
      <c r="E44" s="7">
        <f t="shared" ref="E44:X44" si="116">E43*0.509</f>
        <v>51587.927645110001</v>
      </c>
      <c r="F44" s="7">
        <f t="shared" si="116"/>
        <v>78459.451519859998</v>
      </c>
      <c r="G44" s="7">
        <f t="shared" ref="G44" si="117">G43*0.509</f>
        <v>786950.05247</v>
      </c>
      <c r="H44" s="7">
        <f t="shared" si="112"/>
        <v>65579.171039166671</v>
      </c>
      <c r="I44" s="7">
        <f t="shared" si="116"/>
        <v>74955.243575039989</v>
      </c>
      <c r="J44" s="7">
        <f t="shared" si="116"/>
        <v>107134.19176253999</v>
      </c>
      <c r="K44" s="7">
        <f t="shared" si="116"/>
        <v>94347.248223680013</v>
      </c>
      <c r="L44" s="7">
        <f t="shared" si="116"/>
        <v>786950.05247</v>
      </c>
      <c r="M44" s="7">
        <f t="shared" si="113"/>
        <v>65579.171039166671</v>
      </c>
      <c r="N44" s="7">
        <f t="shared" si="116"/>
        <v>97584.715482</v>
      </c>
      <c r="O44" s="7">
        <f t="shared" si="116"/>
        <v>87444.671432280025</v>
      </c>
      <c r="P44" s="7">
        <f t="shared" si="116"/>
        <v>77807.970855380016</v>
      </c>
      <c r="Q44" s="7">
        <f t="shared" ref="Q44" si="118">Q43*0.509</f>
        <v>786950.05247</v>
      </c>
      <c r="R44" s="7">
        <f t="shared" si="114"/>
        <v>65579.171039166671</v>
      </c>
      <c r="S44" s="7">
        <f t="shared" si="116"/>
        <v>64631.782291520001</v>
      </c>
      <c r="T44" s="7">
        <f t="shared" si="116"/>
        <v>56269.392008750001</v>
      </c>
      <c r="U44" s="7">
        <f t="shared" si="116"/>
        <v>56269.392008750001</v>
      </c>
      <c r="V44" s="7">
        <f t="shared" si="116"/>
        <v>786950.05247</v>
      </c>
      <c r="W44" s="7">
        <f t="shared" si="115"/>
        <v>65579.171039166671</v>
      </c>
      <c r="X44" s="7">
        <f t="shared" si="116"/>
        <v>786950.05247</v>
      </c>
      <c r="Y44" s="7">
        <f t="shared" si="91"/>
        <v>65579.171039166671</v>
      </c>
    </row>
    <row r="45" spans="1:25" ht="19.5" x14ac:dyDescent="0.25">
      <c r="A45" s="140"/>
      <c r="B45" s="151">
        <v>2023</v>
      </c>
      <c r="C45" s="8" t="s">
        <v>26</v>
      </c>
      <c r="D45" s="9">
        <v>115521</v>
      </c>
      <c r="E45" s="9">
        <v>125315</v>
      </c>
      <c r="F45" s="9">
        <v>150055.30554</v>
      </c>
      <c r="G45" s="10">
        <v>1696558.3055400001</v>
      </c>
      <c r="H45" s="9">
        <f t="shared" si="112"/>
        <v>141379.85879500001</v>
      </c>
      <c r="I45" s="9">
        <v>124544</v>
      </c>
      <c r="J45" s="9">
        <v>223541</v>
      </c>
      <c r="K45" s="9">
        <v>168240</v>
      </c>
      <c r="L45" s="10">
        <v>1696558.3055400001</v>
      </c>
      <c r="M45" s="9">
        <f t="shared" si="113"/>
        <v>141379.85879500001</v>
      </c>
      <c r="N45" s="9">
        <v>184541</v>
      </c>
      <c r="O45" s="9">
        <v>165458</v>
      </c>
      <c r="P45" s="9">
        <v>168541</v>
      </c>
      <c r="Q45" s="10">
        <v>1696558.3055400001</v>
      </c>
      <c r="R45" s="9">
        <f t="shared" si="114"/>
        <v>141379.85879500001</v>
      </c>
      <c r="S45" s="9">
        <v>135555</v>
      </c>
      <c r="T45" s="9">
        <v>135247</v>
      </c>
      <c r="U45" s="9">
        <v>135247</v>
      </c>
      <c r="V45" s="10">
        <v>1696558.3055400001</v>
      </c>
      <c r="W45" s="9">
        <f t="shared" si="115"/>
        <v>141379.85879500001</v>
      </c>
      <c r="X45" s="10">
        <v>1696558.3055400001</v>
      </c>
      <c r="Y45" s="9">
        <f t="shared" si="91"/>
        <v>141379.85879500001</v>
      </c>
    </row>
    <row r="46" spans="1:25" ht="19.5" x14ac:dyDescent="0.25">
      <c r="A46" s="140"/>
      <c r="B46" s="151"/>
      <c r="C46" s="1" t="s">
        <v>27</v>
      </c>
      <c r="D46" s="7">
        <f>D45*0.509</f>
        <v>58800.188999999998</v>
      </c>
      <c r="E46" s="7">
        <f t="shared" ref="E46:X46" si="119">E45*0.509</f>
        <v>63785.334999999999</v>
      </c>
      <c r="F46" s="7">
        <f t="shared" si="119"/>
        <v>76378.150519860006</v>
      </c>
      <c r="G46" s="7">
        <f t="shared" ref="G46" si="120">G45*0.509</f>
        <v>863548.1775198601</v>
      </c>
      <c r="H46" s="7">
        <f t="shared" si="112"/>
        <v>71962.348126655008</v>
      </c>
      <c r="I46" s="7">
        <f t="shared" si="119"/>
        <v>63392.896000000001</v>
      </c>
      <c r="J46" s="7">
        <f t="shared" si="119"/>
        <v>113782.36900000001</v>
      </c>
      <c r="K46" s="7">
        <f t="shared" si="119"/>
        <v>85634.16</v>
      </c>
      <c r="L46" s="7">
        <f t="shared" si="119"/>
        <v>863548.1775198601</v>
      </c>
      <c r="M46" s="7">
        <f t="shared" si="113"/>
        <v>71962.348126655008</v>
      </c>
      <c r="N46" s="7">
        <f t="shared" si="119"/>
        <v>93931.369000000006</v>
      </c>
      <c r="O46" s="7">
        <f t="shared" si="119"/>
        <v>84218.122000000003</v>
      </c>
      <c r="P46" s="7">
        <f t="shared" si="119"/>
        <v>85787.369000000006</v>
      </c>
      <c r="Q46" s="7">
        <f t="shared" ref="Q46" si="121">Q45*0.509</f>
        <v>863548.1775198601</v>
      </c>
      <c r="R46" s="7">
        <f t="shared" si="114"/>
        <v>71962.348126655008</v>
      </c>
      <c r="S46" s="7">
        <f t="shared" si="119"/>
        <v>68997.494999999995</v>
      </c>
      <c r="T46" s="7">
        <f t="shared" si="119"/>
        <v>68840.722999999998</v>
      </c>
      <c r="U46" s="7">
        <f t="shared" si="119"/>
        <v>68840.722999999998</v>
      </c>
      <c r="V46" s="7">
        <f t="shared" si="119"/>
        <v>863548.1775198601</v>
      </c>
      <c r="W46" s="7">
        <f t="shared" si="115"/>
        <v>71962.348126655008</v>
      </c>
      <c r="X46" s="7">
        <f t="shared" si="119"/>
        <v>863548.1775198601</v>
      </c>
      <c r="Y46" s="7">
        <f t="shared" si="91"/>
        <v>71962.348126655008</v>
      </c>
    </row>
    <row r="47" spans="1:25" ht="19.5" x14ac:dyDescent="0.25">
      <c r="A47" s="140"/>
      <c r="B47" s="1"/>
      <c r="C47" s="1" t="s">
        <v>28</v>
      </c>
      <c r="D47" s="11">
        <f>IF(D45&gt;0,(D45-D43)/D45,0)</f>
        <v>-0.26003604877035352</v>
      </c>
      <c r="E47" s="11">
        <f t="shared" ref="E47:T47" si="122">IF(E45&gt;0,(E45-E43)/E45,0)</f>
        <v>0.19122588844112831</v>
      </c>
      <c r="F47" s="11">
        <f t="shared" si="122"/>
        <v>-2.7249952844286482E-2</v>
      </c>
      <c r="G47" s="11">
        <f t="shared" si="122"/>
        <v>8.8701623191253146E-2</v>
      </c>
      <c r="H47" s="11">
        <f>IF(H45&gt;0,(H45-H43)/H45,0)</f>
        <v>8.8701623191253146E-2</v>
      </c>
      <c r="I47" s="11">
        <f t="shared" si="122"/>
        <v>-0.18239184994861241</v>
      </c>
      <c r="J47" s="11">
        <f t="shared" si="122"/>
        <v>5.8428887497148245E-2</v>
      </c>
      <c r="K47" s="11">
        <f t="shared" si="122"/>
        <v>-0.10174780979553041</v>
      </c>
      <c r="L47" s="11">
        <f t="shared" ref="L47" si="123">IF(L45&gt;0,(L45-L43)/L45,0)</f>
        <v>8.8701623191253146E-2</v>
      </c>
      <c r="M47" s="11">
        <f>IF(M45&gt;0,(M45-M43)/M45,0)</f>
        <v>8.8701623191253146E-2</v>
      </c>
      <c r="N47" s="11">
        <f t="shared" si="122"/>
        <v>-3.8893785120921599E-2</v>
      </c>
      <c r="O47" s="11">
        <f t="shared" si="122"/>
        <v>-3.8311818830156497E-2</v>
      </c>
      <c r="P47" s="11">
        <f t="shared" si="122"/>
        <v>9.3013671332197928E-2</v>
      </c>
      <c r="Q47" s="11">
        <f t="shared" si="122"/>
        <v>8.8701623191253146E-2</v>
      </c>
      <c r="R47" s="11">
        <f>IF(R45&gt;0,(R45-R43)/R45,0)</f>
        <v>8.8701623191253146E-2</v>
      </c>
      <c r="S47" s="11">
        <f t="shared" si="122"/>
        <v>6.3273495776622016E-2</v>
      </c>
      <c r="T47" s="11">
        <f t="shared" si="122"/>
        <v>0.18261474376511125</v>
      </c>
      <c r="U47" s="11">
        <f>IF(U45&gt;0,(U45-U43)/U45,0)</f>
        <v>0.18261474376511125</v>
      </c>
      <c r="V47" s="11">
        <f t="shared" ref="V47" si="124">IF(V45&gt;0,(V45-V43)/V45,0)</f>
        <v>8.8701623191253146E-2</v>
      </c>
      <c r="W47" s="11">
        <f>IF(W45&gt;0,(W45-W43)/W45,0)</f>
        <v>8.8701623191253146E-2</v>
      </c>
      <c r="X47" s="11">
        <f t="shared" ref="X47" si="125">IF(X45&gt;0,(X45-X43)/X45,0)</f>
        <v>8.8701623191253146E-2</v>
      </c>
      <c r="Y47" s="11">
        <f>IF(Y45&gt;0,(Y45-Y43)/Y45,0)</f>
        <v>8.8701623191253146E-2</v>
      </c>
    </row>
    <row r="48" spans="1:25" ht="19.5" x14ac:dyDescent="0.25">
      <c r="A48" s="140" t="s">
        <v>36</v>
      </c>
      <c r="B48" s="150">
        <v>2022</v>
      </c>
      <c r="C48" s="4" t="s">
        <v>26</v>
      </c>
      <c r="D48" s="5">
        <v>145560.62439000001</v>
      </c>
      <c r="E48" s="5">
        <v>101351.52779000001</v>
      </c>
      <c r="F48" s="5">
        <v>154144.30554</v>
      </c>
      <c r="G48" s="6">
        <v>1546070.83</v>
      </c>
      <c r="H48" s="5">
        <f t="shared" ref="H48:H51" si="126">G48/12</f>
        <v>128839.23583333334</v>
      </c>
      <c r="I48" s="5">
        <v>147259.81055999998</v>
      </c>
      <c r="J48" s="5">
        <v>210479.74805999998</v>
      </c>
      <c r="K48" s="5">
        <v>185358.05152000004</v>
      </c>
      <c r="L48" s="6">
        <v>1546070.83</v>
      </c>
      <c r="M48" s="5">
        <f t="shared" ref="M48:M51" si="127">L48/12</f>
        <v>128839.23583333334</v>
      </c>
      <c r="N48" s="5">
        <v>191718.49799999999</v>
      </c>
      <c r="O48" s="5">
        <v>171796.99692000003</v>
      </c>
      <c r="P48" s="5">
        <v>152864.38282000003</v>
      </c>
      <c r="Q48" s="6">
        <v>1546070.83</v>
      </c>
      <c r="R48" s="5">
        <f t="shared" ref="R48:R51" si="128">Q48/12</f>
        <v>128839.23583333334</v>
      </c>
      <c r="S48" s="5">
        <v>126977.96128</v>
      </c>
      <c r="T48" s="5">
        <v>110548.90375</v>
      </c>
      <c r="U48" s="5">
        <v>110548.90375</v>
      </c>
      <c r="V48" s="6">
        <v>1546070.83</v>
      </c>
      <c r="W48" s="5">
        <f t="shared" ref="W48:W51" si="129">V48/12</f>
        <v>128839.23583333334</v>
      </c>
      <c r="X48" s="6">
        <v>1546070.83</v>
      </c>
      <c r="Y48" s="5">
        <f t="shared" si="91"/>
        <v>128839.23583333334</v>
      </c>
    </row>
    <row r="49" spans="1:25" ht="19.5" x14ac:dyDescent="0.25">
      <c r="A49" s="140"/>
      <c r="B49" s="150"/>
      <c r="C49" s="1" t="s">
        <v>27</v>
      </c>
      <c r="D49" s="7">
        <f>D48*0.509</f>
        <v>74090.357814510004</v>
      </c>
      <c r="E49" s="7">
        <f t="shared" ref="E49:X49" si="130">E48*0.509</f>
        <v>51587.927645110001</v>
      </c>
      <c r="F49" s="7">
        <f t="shared" si="130"/>
        <v>78459.451519859998</v>
      </c>
      <c r="G49" s="7">
        <f t="shared" ref="G49" si="131">G48*0.509</f>
        <v>786950.05247</v>
      </c>
      <c r="H49" s="7">
        <f t="shared" si="126"/>
        <v>65579.171039166671</v>
      </c>
      <c r="I49" s="7">
        <f t="shared" si="130"/>
        <v>74955.243575039989</v>
      </c>
      <c r="J49" s="7">
        <f t="shared" si="130"/>
        <v>107134.19176253999</v>
      </c>
      <c r="K49" s="7">
        <f t="shared" si="130"/>
        <v>94347.248223680013</v>
      </c>
      <c r="L49" s="7">
        <f t="shared" si="130"/>
        <v>786950.05247</v>
      </c>
      <c r="M49" s="7">
        <f t="shared" si="127"/>
        <v>65579.171039166671</v>
      </c>
      <c r="N49" s="7">
        <f t="shared" si="130"/>
        <v>97584.715482</v>
      </c>
      <c r="O49" s="7">
        <f t="shared" si="130"/>
        <v>87444.671432280025</v>
      </c>
      <c r="P49" s="7">
        <f t="shared" si="130"/>
        <v>77807.970855380016</v>
      </c>
      <c r="Q49" s="7">
        <f t="shared" ref="Q49" si="132">Q48*0.509</f>
        <v>786950.05247</v>
      </c>
      <c r="R49" s="7">
        <f t="shared" si="128"/>
        <v>65579.171039166671</v>
      </c>
      <c r="S49" s="7">
        <f t="shared" si="130"/>
        <v>64631.782291520001</v>
      </c>
      <c r="T49" s="7">
        <f t="shared" si="130"/>
        <v>56269.392008750001</v>
      </c>
      <c r="U49" s="7">
        <f t="shared" si="130"/>
        <v>56269.392008750001</v>
      </c>
      <c r="V49" s="7">
        <f t="shared" si="130"/>
        <v>786950.05247</v>
      </c>
      <c r="W49" s="7">
        <f t="shared" si="129"/>
        <v>65579.171039166671</v>
      </c>
      <c r="X49" s="7">
        <f t="shared" si="130"/>
        <v>786950.05247</v>
      </c>
      <c r="Y49" s="7">
        <f t="shared" si="91"/>
        <v>65579.171039166671</v>
      </c>
    </row>
    <row r="50" spans="1:25" ht="19.5" x14ac:dyDescent="0.25">
      <c r="A50" s="140"/>
      <c r="B50" s="151">
        <v>2023</v>
      </c>
      <c r="C50" s="8" t="s">
        <v>26</v>
      </c>
      <c r="D50" s="9">
        <v>115521</v>
      </c>
      <c r="E50" s="9">
        <v>125315</v>
      </c>
      <c r="F50" s="9">
        <v>150055.30554</v>
      </c>
      <c r="G50" s="10">
        <v>1696558.3055400001</v>
      </c>
      <c r="H50" s="9">
        <f t="shared" si="126"/>
        <v>141379.85879500001</v>
      </c>
      <c r="I50" s="9">
        <v>124544</v>
      </c>
      <c r="J50" s="9">
        <v>223541</v>
      </c>
      <c r="K50" s="9">
        <v>168240</v>
      </c>
      <c r="L50" s="10">
        <v>1696558.3055400001</v>
      </c>
      <c r="M50" s="9">
        <f t="shared" si="127"/>
        <v>141379.85879500001</v>
      </c>
      <c r="N50" s="9">
        <v>184541</v>
      </c>
      <c r="O50" s="9">
        <v>165458</v>
      </c>
      <c r="P50" s="9">
        <v>168541</v>
      </c>
      <c r="Q50" s="10">
        <v>1696558.3055400001</v>
      </c>
      <c r="R50" s="9">
        <f t="shared" si="128"/>
        <v>141379.85879500001</v>
      </c>
      <c r="S50" s="9">
        <v>135555</v>
      </c>
      <c r="T50" s="9">
        <v>135247</v>
      </c>
      <c r="U50" s="9">
        <v>135247</v>
      </c>
      <c r="V50" s="10">
        <v>1696558.3055400001</v>
      </c>
      <c r="W50" s="9">
        <f t="shared" si="129"/>
        <v>141379.85879500001</v>
      </c>
      <c r="X50" s="10">
        <v>1696558.3055400001</v>
      </c>
      <c r="Y50" s="9">
        <f t="shared" si="91"/>
        <v>141379.85879500001</v>
      </c>
    </row>
    <row r="51" spans="1:25" ht="19.5" x14ac:dyDescent="0.25">
      <c r="A51" s="140"/>
      <c r="B51" s="151"/>
      <c r="C51" s="1" t="s">
        <v>27</v>
      </c>
      <c r="D51" s="7">
        <f>D50*0.509</f>
        <v>58800.188999999998</v>
      </c>
      <c r="E51" s="7">
        <f t="shared" ref="E51:X51" si="133">E50*0.509</f>
        <v>63785.334999999999</v>
      </c>
      <c r="F51" s="7">
        <f t="shared" si="133"/>
        <v>76378.150519860006</v>
      </c>
      <c r="G51" s="7">
        <f t="shared" ref="G51" si="134">G50*0.509</f>
        <v>863548.1775198601</v>
      </c>
      <c r="H51" s="7">
        <f t="shared" si="126"/>
        <v>71962.348126655008</v>
      </c>
      <c r="I51" s="7">
        <f t="shared" si="133"/>
        <v>63392.896000000001</v>
      </c>
      <c r="J51" s="7">
        <f t="shared" si="133"/>
        <v>113782.36900000001</v>
      </c>
      <c r="K51" s="7">
        <f t="shared" si="133"/>
        <v>85634.16</v>
      </c>
      <c r="L51" s="7">
        <f t="shared" si="133"/>
        <v>863548.1775198601</v>
      </c>
      <c r="M51" s="7">
        <f t="shared" si="127"/>
        <v>71962.348126655008</v>
      </c>
      <c r="N51" s="7">
        <f t="shared" si="133"/>
        <v>93931.369000000006</v>
      </c>
      <c r="O51" s="7">
        <f t="shared" si="133"/>
        <v>84218.122000000003</v>
      </c>
      <c r="P51" s="7">
        <f t="shared" si="133"/>
        <v>85787.369000000006</v>
      </c>
      <c r="Q51" s="7">
        <f t="shared" ref="Q51" si="135">Q50*0.509</f>
        <v>863548.1775198601</v>
      </c>
      <c r="R51" s="7">
        <f t="shared" si="128"/>
        <v>71962.348126655008</v>
      </c>
      <c r="S51" s="7">
        <f t="shared" si="133"/>
        <v>68997.494999999995</v>
      </c>
      <c r="T51" s="7">
        <f t="shared" si="133"/>
        <v>68840.722999999998</v>
      </c>
      <c r="U51" s="7">
        <f t="shared" si="133"/>
        <v>68840.722999999998</v>
      </c>
      <c r="V51" s="7">
        <f t="shared" si="133"/>
        <v>863548.1775198601</v>
      </c>
      <c r="W51" s="7">
        <f t="shared" si="129"/>
        <v>71962.348126655008</v>
      </c>
      <c r="X51" s="7">
        <f t="shared" si="133"/>
        <v>863548.1775198601</v>
      </c>
      <c r="Y51" s="7">
        <f t="shared" si="91"/>
        <v>71962.348126655008</v>
      </c>
    </row>
    <row r="52" spans="1:25" ht="19.5" x14ac:dyDescent="0.25">
      <c r="A52" s="140"/>
      <c r="B52" s="1"/>
      <c r="C52" s="1" t="s">
        <v>28</v>
      </c>
      <c r="D52" s="11">
        <f>IF(D50&gt;0,(D50-D48)/D50,0)</f>
        <v>-0.26003604877035352</v>
      </c>
      <c r="E52" s="11">
        <f t="shared" ref="E52:T52" si="136">IF(E50&gt;0,(E50-E48)/E50,0)</f>
        <v>0.19122588844112831</v>
      </c>
      <c r="F52" s="11">
        <f t="shared" si="136"/>
        <v>-2.7249952844286482E-2</v>
      </c>
      <c r="G52" s="11">
        <f t="shared" si="136"/>
        <v>8.8701623191253146E-2</v>
      </c>
      <c r="H52" s="11">
        <f>IF(H50&gt;0,(H50-H48)/H50,0)</f>
        <v>8.8701623191253146E-2</v>
      </c>
      <c r="I52" s="11">
        <f t="shared" si="136"/>
        <v>-0.18239184994861241</v>
      </c>
      <c r="J52" s="11">
        <f t="shared" si="136"/>
        <v>5.8428887497148245E-2</v>
      </c>
      <c r="K52" s="11">
        <f t="shared" si="136"/>
        <v>-0.10174780979553041</v>
      </c>
      <c r="L52" s="11">
        <f t="shared" ref="L52" si="137">IF(L50&gt;0,(L50-L48)/L50,0)</f>
        <v>8.8701623191253146E-2</v>
      </c>
      <c r="M52" s="11">
        <f>IF(M50&gt;0,(M50-M48)/M50,0)</f>
        <v>8.8701623191253146E-2</v>
      </c>
      <c r="N52" s="11">
        <f t="shared" si="136"/>
        <v>-3.8893785120921599E-2</v>
      </c>
      <c r="O52" s="11">
        <f t="shared" si="136"/>
        <v>-3.8311818830156497E-2</v>
      </c>
      <c r="P52" s="11">
        <f t="shared" si="136"/>
        <v>9.3013671332197928E-2</v>
      </c>
      <c r="Q52" s="11">
        <f t="shared" si="136"/>
        <v>8.8701623191253146E-2</v>
      </c>
      <c r="R52" s="11">
        <f>IF(R50&gt;0,(R50-R48)/R50,0)</f>
        <v>8.8701623191253146E-2</v>
      </c>
      <c r="S52" s="11">
        <f t="shared" si="136"/>
        <v>6.3273495776622016E-2</v>
      </c>
      <c r="T52" s="11">
        <f t="shared" si="136"/>
        <v>0.18261474376511125</v>
      </c>
      <c r="U52" s="11">
        <f>IF(U50&gt;0,(U50-U48)/U50,0)</f>
        <v>0.18261474376511125</v>
      </c>
      <c r="V52" s="11">
        <f t="shared" ref="V52" si="138">IF(V50&gt;0,(V50-V48)/V50,0)</f>
        <v>8.8701623191253146E-2</v>
      </c>
      <c r="W52" s="11">
        <f>IF(W50&gt;0,(W50-W48)/W50,0)</f>
        <v>8.8701623191253146E-2</v>
      </c>
      <c r="X52" s="11">
        <f t="shared" ref="X52" si="139">IF(X50&gt;0,(X50-X48)/X50,0)</f>
        <v>8.8701623191253146E-2</v>
      </c>
      <c r="Y52" s="11">
        <f>IF(Y50&gt;0,(Y50-Y48)/Y50,0)</f>
        <v>8.8701623191253146E-2</v>
      </c>
    </row>
    <row r="55" spans="1:25" ht="19.5" x14ac:dyDescent="0.25">
      <c r="C55" s="14" t="s">
        <v>37</v>
      </c>
      <c r="D55" s="1" t="s">
        <v>38</v>
      </c>
      <c r="E55" s="1" t="s">
        <v>39</v>
      </c>
      <c r="F55" s="1" t="s">
        <v>1</v>
      </c>
      <c r="G55" s="1"/>
      <c r="H55" s="1"/>
      <c r="I55" s="1" t="s">
        <v>2</v>
      </c>
      <c r="K55" s="141" t="s">
        <v>0</v>
      </c>
      <c r="L55" s="142"/>
      <c r="M55" s="142"/>
      <c r="N55" s="142"/>
      <c r="O55" s="142"/>
      <c r="P55" s="142"/>
      <c r="Q55" s="142"/>
      <c r="R55" s="142"/>
      <c r="S55" s="142"/>
      <c r="T55" s="142"/>
      <c r="U55" s="142"/>
      <c r="V55" s="142"/>
      <c r="W55" s="142"/>
      <c r="X55" s="142"/>
      <c r="Y55" s="143"/>
    </row>
    <row r="56" spans="1:25" ht="19.5" x14ac:dyDescent="0.25">
      <c r="C56" s="15">
        <v>1</v>
      </c>
      <c r="D56" s="16" t="s">
        <v>5</v>
      </c>
      <c r="E56" s="17" t="s">
        <v>41</v>
      </c>
      <c r="F56" s="17">
        <v>60296.5</v>
      </c>
      <c r="G56" s="17"/>
      <c r="H56" s="17"/>
      <c r="I56" s="17">
        <f>F56*0.509</f>
        <v>30690.9185</v>
      </c>
      <c r="K56" s="144"/>
      <c r="L56" s="145"/>
      <c r="M56" s="145"/>
      <c r="N56" s="145"/>
      <c r="O56" s="145"/>
      <c r="P56" s="145"/>
      <c r="Q56" s="145"/>
      <c r="R56" s="145"/>
      <c r="S56" s="145"/>
      <c r="T56" s="145"/>
      <c r="U56" s="145"/>
      <c r="V56" s="145"/>
      <c r="W56" s="145"/>
      <c r="X56" s="145"/>
      <c r="Y56" s="146"/>
    </row>
    <row r="57" spans="1:25" ht="19.5" x14ac:dyDescent="0.25">
      <c r="C57" s="15">
        <v>2</v>
      </c>
      <c r="D57" s="16" t="s">
        <v>4</v>
      </c>
      <c r="E57" s="17" t="s">
        <v>41</v>
      </c>
      <c r="F57" s="17">
        <v>58803</v>
      </c>
      <c r="G57" s="17"/>
      <c r="H57" s="17"/>
      <c r="I57" s="17">
        <f>F57*0.509</f>
        <v>29930.726999999999</v>
      </c>
      <c r="K57" s="144"/>
      <c r="L57" s="145"/>
      <c r="M57" s="145"/>
      <c r="N57" s="145"/>
      <c r="O57" s="145"/>
      <c r="P57" s="145"/>
      <c r="Q57" s="145"/>
      <c r="R57" s="145"/>
      <c r="S57" s="145"/>
      <c r="T57" s="145"/>
      <c r="U57" s="145"/>
      <c r="V57" s="145"/>
      <c r="W57" s="145"/>
      <c r="X57" s="145"/>
      <c r="Y57" s="146"/>
    </row>
    <row r="58" spans="1:25" ht="19.5" x14ac:dyDescent="0.25">
      <c r="C58" s="15">
        <v>3</v>
      </c>
      <c r="D58" s="16" t="s">
        <v>3</v>
      </c>
      <c r="E58" s="17" t="s">
        <v>41</v>
      </c>
      <c r="F58" s="17">
        <v>58006.3</v>
      </c>
      <c r="G58" s="17"/>
      <c r="H58" s="17"/>
      <c r="I58" s="17">
        <f>F58*0.509</f>
        <v>29525.206700000002</v>
      </c>
      <c r="K58" s="144"/>
      <c r="L58" s="145"/>
      <c r="M58" s="145"/>
      <c r="N58" s="145"/>
      <c r="O58" s="145"/>
      <c r="P58" s="145"/>
      <c r="Q58" s="145"/>
      <c r="R58" s="145"/>
      <c r="S58" s="145"/>
      <c r="T58" s="145"/>
      <c r="U58" s="145"/>
      <c r="V58" s="145"/>
      <c r="W58" s="145"/>
      <c r="X58" s="145"/>
      <c r="Y58" s="146"/>
    </row>
    <row r="59" spans="1:25" ht="19.5" x14ac:dyDescent="0.25">
      <c r="C59" s="15">
        <v>4</v>
      </c>
      <c r="D59" s="16" t="s">
        <v>7</v>
      </c>
      <c r="E59" s="17" t="s">
        <v>42</v>
      </c>
      <c r="F59" s="17">
        <v>51153.599999999999</v>
      </c>
      <c r="G59" s="17"/>
      <c r="H59" s="17"/>
      <c r="I59" s="17">
        <f>F59*0.509</f>
        <v>26037.182399999998</v>
      </c>
      <c r="K59" s="144"/>
      <c r="L59" s="145"/>
      <c r="M59" s="145"/>
      <c r="N59" s="145"/>
      <c r="O59" s="145"/>
      <c r="P59" s="145"/>
      <c r="Q59" s="145"/>
      <c r="R59" s="145"/>
      <c r="S59" s="145"/>
      <c r="T59" s="145"/>
      <c r="U59" s="145"/>
      <c r="V59" s="145"/>
      <c r="W59" s="145"/>
      <c r="X59" s="145"/>
      <c r="Y59" s="146"/>
    </row>
    <row r="60" spans="1:25" ht="19.5" x14ac:dyDescent="0.25">
      <c r="C60" s="15">
        <v>5</v>
      </c>
      <c r="D60" s="16" t="s">
        <v>6</v>
      </c>
      <c r="E60" s="17" t="s">
        <v>42</v>
      </c>
      <c r="F60" s="17">
        <v>45330</v>
      </c>
      <c r="G60" s="17"/>
      <c r="H60" s="17"/>
      <c r="I60" s="17">
        <f>F60*0.509</f>
        <v>23072.97</v>
      </c>
      <c r="K60" s="147"/>
      <c r="L60" s="148"/>
      <c r="M60" s="148"/>
      <c r="N60" s="148"/>
      <c r="O60" s="148"/>
      <c r="P60" s="148"/>
      <c r="Q60" s="148"/>
      <c r="R60" s="148"/>
      <c r="S60" s="148"/>
      <c r="T60" s="148"/>
      <c r="U60" s="148"/>
      <c r="V60" s="148"/>
      <c r="W60" s="148"/>
      <c r="X60" s="148"/>
      <c r="Y60" s="149"/>
    </row>
  </sheetData>
  <mergeCells count="33">
    <mergeCell ref="A3:A7"/>
    <mergeCell ref="B3:B4"/>
    <mergeCell ref="B5:B6"/>
    <mergeCell ref="A8:A12"/>
    <mergeCell ref="B8:B9"/>
    <mergeCell ref="B10:B11"/>
    <mergeCell ref="A13:A17"/>
    <mergeCell ref="B13:B14"/>
    <mergeCell ref="B15:B16"/>
    <mergeCell ref="A18:A22"/>
    <mergeCell ref="B18:B19"/>
    <mergeCell ref="B20:B21"/>
    <mergeCell ref="B23:B24"/>
    <mergeCell ref="B25:B26"/>
    <mergeCell ref="A28:A32"/>
    <mergeCell ref="B28:B29"/>
    <mergeCell ref="B30:B31"/>
    <mergeCell ref="K55:Y60"/>
    <mergeCell ref="A1:L1"/>
    <mergeCell ref="N1:X1"/>
    <mergeCell ref="A43:A47"/>
    <mergeCell ref="B43:B44"/>
    <mergeCell ref="B45:B46"/>
    <mergeCell ref="A48:A52"/>
    <mergeCell ref="B48:B49"/>
    <mergeCell ref="B50:B51"/>
    <mergeCell ref="A33:A37"/>
    <mergeCell ref="B33:B34"/>
    <mergeCell ref="B35:B36"/>
    <mergeCell ref="A38:A42"/>
    <mergeCell ref="B38:B39"/>
    <mergeCell ref="B40:B41"/>
    <mergeCell ref="A23:A27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8EF8C-552D-4FCC-B522-E75FC541CAD9}">
  <dimension ref="A1:AY27"/>
  <sheetViews>
    <sheetView zoomScaleNormal="100" workbookViewId="0">
      <pane xSplit="1" ySplit="4" topLeftCell="B5" activePane="bottomRight" state="frozen"/>
      <selection sqref="A1:AD1"/>
      <selection pane="topRight" sqref="A1:AD1"/>
      <selection pane="bottomLeft" sqref="A1:AD1"/>
      <selection pane="bottomRight" sqref="A1:AD1"/>
    </sheetView>
  </sheetViews>
  <sheetFormatPr defaultColWidth="11.109375" defaultRowHeight="15.75" x14ac:dyDescent="0.25"/>
  <cols>
    <col min="1" max="1" width="7.88671875" style="27" bestFit="1" customWidth="1"/>
    <col min="2" max="16384" width="11.109375" style="27"/>
  </cols>
  <sheetData>
    <row r="1" spans="1:51" s="30" customFormat="1" ht="24" customHeight="1" x14ac:dyDescent="0.25">
      <c r="A1" s="154" t="s">
        <v>71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6"/>
      <c r="P1" s="29" t="s">
        <v>72</v>
      </c>
      <c r="Q1" s="154" t="s">
        <v>71</v>
      </c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6"/>
      <c r="AE1" s="29" t="s">
        <v>72</v>
      </c>
      <c r="AF1" s="154" t="s">
        <v>71</v>
      </c>
      <c r="AG1" s="155"/>
      <c r="AH1" s="155"/>
      <c r="AI1" s="155"/>
      <c r="AJ1" s="155"/>
      <c r="AK1" s="155"/>
      <c r="AL1" s="155"/>
      <c r="AM1" s="155"/>
      <c r="AN1" s="155"/>
      <c r="AO1" s="155"/>
      <c r="AP1" s="155"/>
      <c r="AQ1" s="155"/>
      <c r="AR1" s="155"/>
      <c r="AS1" s="156"/>
      <c r="AT1" s="29" t="s">
        <v>72</v>
      </c>
    </row>
    <row r="2" spans="1:51" s="31" customFormat="1" ht="19.5" x14ac:dyDescent="0.25">
      <c r="A2" s="29" t="s">
        <v>43</v>
      </c>
      <c r="B2" s="152" t="s">
        <v>46</v>
      </c>
      <c r="C2" s="152"/>
      <c r="D2" s="152"/>
      <c r="E2" s="152"/>
      <c r="F2" s="152"/>
      <c r="G2" s="152" t="s">
        <v>62</v>
      </c>
      <c r="H2" s="152"/>
      <c r="I2" s="152"/>
      <c r="J2" s="152"/>
      <c r="K2" s="152"/>
      <c r="L2" s="152" t="s">
        <v>63</v>
      </c>
      <c r="M2" s="152"/>
      <c r="N2" s="152"/>
      <c r="O2" s="152"/>
      <c r="P2" s="152"/>
      <c r="Q2" s="152" t="s">
        <v>64</v>
      </c>
      <c r="R2" s="152"/>
      <c r="S2" s="152"/>
      <c r="T2" s="152"/>
      <c r="U2" s="152"/>
      <c r="V2" s="152" t="s">
        <v>65</v>
      </c>
      <c r="W2" s="152"/>
      <c r="X2" s="152"/>
      <c r="Y2" s="152"/>
      <c r="Z2" s="152"/>
      <c r="AA2" s="152" t="s">
        <v>66</v>
      </c>
      <c r="AB2" s="152"/>
      <c r="AC2" s="152"/>
      <c r="AD2" s="152"/>
      <c r="AE2" s="152"/>
      <c r="AF2" s="152" t="s">
        <v>67</v>
      </c>
      <c r="AG2" s="152"/>
      <c r="AH2" s="152"/>
      <c r="AI2" s="152"/>
      <c r="AJ2" s="152"/>
      <c r="AK2" s="152" t="s">
        <v>68</v>
      </c>
      <c r="AL2" s="152"/>
      <c r="AM2" s="152"/>
      <c r="AN2" s="152"/>
      <c r="AO2" s="152"/>
      <c r="AP2" s="152" t="s">
        <v>69</v>
      </c>
      <c r="AQ2" s="152"/>
      <c r="AR2" s="152"/>
      <c r="AS2" s="152"/>
      <c r="AT2" s="152"/>
      <c r="AU2" s="152" t="s">
        <v>70</v>
      </c>
      <c r="AV2" s="152"/>
      <c r="AW2" s="152"/>
      <c r="AX2" s="152"/>
      <c r="AY2" s="152"/>
    </row>
    <row r="3" spans="1:51" s="28" customFormat="1" ht="19.5" x14ac:dyDescent="0.25">
      <c r="A3" s="29" t="s">
        <v>44</v>
      </c>
      <c r="B3" s="153">
        <v>2022</v>
      </c>
      <c r="C3" s="153"/>
      <c r="D3" s="153">
        <v>2023</v>
      </c>
      <c r="E3" s="153"/>
      <c r="F3" s="14"/>
      <c r="G3" s="153">
        <v>2022</v>
      </c>
      <c r="H3" s="153"/>
      <c r="I3" s="153">
        <v>2023</v>
      </c>
      <c r="J3" s="153"/>
      <c r="K3" s="14"/>
      <c r="L3" s="153">
        <v>2022</v>
      </c>
      <c r="M3" s="153"/>
      <c r="N3" s="153">
        <v>2023</v>
      </c>
      <c r="O3" s="153"/>
      <c r="P3" s="14"/>
      <c r="Q3" s="153">
        <v>2022</v>
      </c>
      <c r="R3" s="153"/>
      <c r="S3" s="153">
        <v>2023</v>
      </c>
      <c r="T3" s="153"/>
      <c r="U3" s="14"/>
      <c r="V3" s="153">
        <v>2022</v>
      </c>
      <c r="W3" s="153"/>
      <c r="X3" s="153">
        <v>2023</v>
      </c>
      <c r="Y3" s="153"/>
      <c r="Z3" s="14"/>
      <c r="AA3" s="153">
        <v>2022</v>
      </c>
      <c r="AB3" s="153"/>
      <c r="AC3" s="153">
        <v>2023</v>
      </c>
      <c r="AD3" s="153"/>
      <c r="AE3" s="14"/>
      <c r="AF3" s="153">
        <v>2022</v>
      </c>
      <c r="AG3" s="153"/>
      <c r="AH3" s="153">
        <v>2023</v>
      </c>
      <c r="AI3" s="153"/>
      <c r="AJ3" s="14"/>
      <c r="AK3" s="153">
        <v>2022</v>
      </c>
      <c r="AL3" s="153"/>
      <c r="AM3" s="153">
        <v>2023</v>
      </c>
      <c r="AN3" s="153"/>
      <c r="AO3" s="14"/>
      <c r="AP3" s="153">
        <v>2022</v>
      </c>
      <c r="AQ3" s="153"/>
      <c r="AR3" s="153">
        <v>2023</v>
      </c>
      <c r="AS3" s="153"/>
      <c r="AT3" s="14"/>
      <c r="AU3" s="153">
        <v>2022</v>
      </c>
      <c r="AV3" s="153"/>
      <c r="AW3" s="153">
        <v>2023</v>
      </c>
      <c r="AX3" s="153"/>
      <c r="AY3" s="14"/>
    </row>
    <row r="4" spans="1:51" s="31" customFormat="1" ht="19.5" x14ac:dyDescent="0.25">
      <c r="A4" s="29" t="s">
        <v>45</v>
      </c>
      <c r="B4" s="29" t="s">
        <v>47</v>
      </c>
      <c r="C4" s="29" t="s">
        <v>48</v>
      </c>
      <c r="D4" s="29" t="s">
        <v>47</v>
      </c>
      <c r="E4" s="29" t="s">
        <v>48</v>
      </c>
      <c r="F4" s="29" t="s">
        <v>49</v>
      </c>
      <c r="G4" s="29" t="s">
        <v>47</v>
      </c>
      <c r="H4" s="29" t="s">
        <v>48</v>
      </c>
      <c r="I4" s="29" t="s">
        <v>47</v>
      </c>
      <c r="J4" s="29" t="s">
        <v>48</v>
      </c>
      <c r="K4" s="29" t="s">
        <v>49</v>
      </c>
      <c r="L4" s="29" t="s">
        <v>47</v>
      </c>
      <c r="M4" s="29" t="s">
        <v>48</v>
      </c>
      <c r="N4" s="29" t="s">
        <v>47</v>
      </c>
      <c r="O4" s="29" t="s">
        <v>48</v>
      </c>
      <c r="P4" s="29" t="s">
        <v>49</v>
      </c>
      <c r="Q4" s="29" t="s">
        <v>47</v>
      </c>
      <c r="R4" s="29" t="s">
        <v>48</v>
      </c>
      <c r="S4" s="29" t="s">
        <v>47</v>
      </c>
      <c r="T4" s="29" t="s">
        <v>48</v>
      </c>
      <c r="U4" s="29" t="s">
        <v>49</v>
      </c>
      <c r="V4" s="29" t="s">
        <v>47</v>
      </c>
      <c r="W4" s="29" t="s">
        <v>48</v>
      </c>
      <c r="X4" s="29" t="s">
        <v>47</v>
      </c>
      <c r="Y4" s="29" t="s">
        <v>48</v>
      </c>
      <c r="Z4" s="29" t="s">
        <v>49</v>
      </c>
      <c r="AA4" s="29" t="s">
        <v>47</v>
      </c>
      <c r="AB4" s="29" t="s">
        <v>48</v>
      </c>
      <c r="AC4" s="29" t="s">
        <v>47</v>
      </c>
      <c r="AD4" s="29" t="s">
        <v>48</v>
      </c>
      <c r="AE4" s="29" t="s">
        <v>49</v>
      </c>
      <c r="AF4" s="29" t="s">
        <v>47</v>
      </c>
      <c r="AG4" s="29" t="s">
        <v>48</v>
      </c>
      <c r="AH4" s="29" t="s">
        <v>47</v>
      </c>
      <c r="AI4" s="29" t="s">
        <v>48</v>
      </c>
      <c r="AJ4" s="29" t="s">
        <v>49</v>
      </c>
      <c r="AK4" s="29" t="s">
        <v>47</v>
      </c>
      <c r="AL4" s="29" t="s">
        <v>48</v>
      </c>
      <c r="AM4" s="29" t="s">
        <v>47</v>
      </c>
      <c r="AN4" s="29" t="s">
        <v>48</v>
      </c>
      <c r="AO4" s="29" t="s">
        <v>49</v>
      </c>
      <c r="AP4" s="29" t="s">
        <v>47</v>
      </c>
      <c r="AQ4" s="29" t="s">
        <v>48</v>
      </c>
      <c r="AR4" s="29" t="s">
        <v>47</v>
      </c>
      <c r="AS4" s="29" t="s">
        <v>48</v>
      </c>
      <c r="AT4" s="29" t="s">
        <v>49</v>
      </c>
      <c r="AU4" s="29" t="s">
        <v>47</v>
      </c>
      <c r="AV4" s="29" t="s">
        <v>48</v>
      </c>
      <c r="AW4" s="29" t="s">
        <v>47</v>
      </c>
      <c r="AX4" s="29" t="s">
        <v>48</v>
      </c>
      <c r="AY4" s="29" t="s">
        <v>49</v>
      </c>
    </row>
    <row r="5" spans="1:51" ht="19.5" x14ac:dyDescent="0.25">
      <c r="A5" s="29" t="s">
        <v>50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 x14ac:dyDescent="0.25">
      <c r="A6" s="29" t="s">
        <v>54</v>
      </c>
      <c r="B6" s="5">
        <v>101351.52778999999</v>
      </c>
      <c r="C6" s="7">
        <f t="shared" ref="C6:C17" si="0">B6*0.509</f>
        <v>51587.927645109994</v>
      </c>
      <c r="D6" s="9">
        <v>125315</v>
      </c>
      <c r="E6" s="7">
        <f t="shared" ref="E6:E17" si="1">D6*0.509</f>
        <v>63785.334999999999</v>
      </c>
      <c r="F6" s="11">
        <f t="shared" ref="F6:F17" si="2">IF(B6&gt;0,(B6-D6)/B6,0)</f>
        <v>-0.23643918086417243</v>
      </c>
      <c r="G6" s="5">
        <v>101351.52778999999</v>
      </c>
      <c r="H6" s="7">
        <f t="shared" ref="H6:H17" si="3">G6*0.509</f>
        <v>51587.927645109994</v>
      </c>
      <c r="I6" s="9">
        <v>125315</v>
      </c>
      <c r="J6" s="7">
        <f t="shared" ref="J6:J17" si="4">I6*0.509</f>
        <v>63785.334999999999</v>
      </c>
      <c r="K6" s="11">
        <f t="shared" ref="K6:K17" si="5">IF(G6&gt;0,(G6-I6)/G6,0)</f>
        <v>-0.23643918086417243</v>
      </c>
      <c r="L6" s="5">
        <v>101351.52778999999</v>
      </c>
      <c r="M6" s="7">
        <f t="shared" ref="M6:M17" si="6">L6*0.509</f>
        <v>51587.927645109994</v>
      </c>
      <c r="N6" s="9">
        <v>125315</v>
      </c>
      <c r="O6" s="7">
        <f t="shared" ref="O6:O17" si="7">N6*0.509</f>
        <v>63785.334999999999</v>
      </c>
      <c r="P6" s="11">
        <f t="shared" ref="P6:P17" si="8">IF(L6&gt;0,(L6-N6)/L6,0)</f>
        <v>-0.23643918086417243</v>
      </c>
      <c r="Q6" s="5">
        <v>101351.52778999999</v>
      </c>
      <c r="R6" s="7">
        <f t="shared" ref="R6:R17" si="9">Q6*0.509</f>
        <v>51587.927645109994</v>
      </c>
      <c r="S6" s="9">
        <v>125315</v>
      </c>
      <c r="T6" s="7">
        <f t="shared" ref="T6:T17" si="10">S6*0.509</f>
        <v>63785.334999999999</v>
      </c>
      <c r="U6" s="11">
        <f t="shared" ref="U6:U17" si="11">IF(Q6&gt;0,(Q6-S6)/Q6,0)</f>
        <v>-0.23643918086417243</v>
      </c>
      <c r="V6" s="5">
        <v>101351.52778999999</v>
      </c>
      <c r="W6" s="7">
        <f t="shared" ref="W6:W17" si="12">V6*0.509</f>
        <v>51587.927645109994</v>
      </c>
      <c r="X6" s="9">
        <v>125315</v>
      </c>
      <c r="Y6" s="7">
        <f t="shared" ref="Y6:Y17" si="13">X6*0.509</f>
        <v>63785.334999999999</v>
      </c>
      <c r="Z6" s="11">
        <f t="shared" ref="Z6:Z17" si="14">IF(V6&gt;0,(V6-X6)/V6,0)</f>
        <v>-0.23643918086417243</v>
      </c>
      <c r="AA6" s="5">
        <v>101351.52778999999</v>
      </c>
      <c r="AB6" s="7">
        <f t="shared" ref="AB6:AB17" si="15">AA6*0.509</f>
        <v>51587.927645109994</v>
      </c>
      <c r="AC6" s="9">
        <v>125315</v>
      </c>
      <c r="AD6" s="7">
        <f t="shared" ref="AD6:AD17" si="16">AC6*0.509</f>
        <v>63785.334999999999</v>
      </c>
      <c r="AE6" s="11">
        <f t="shared" ref="AE6:AE17" si="17">IF(AA6&gt;0,(AA6-AC6)/AA6,0)</f>
        <v>-0.23643918086417243</v>
      </c>
      <c r="AF6" s="5">
        <v>101351.52778999999</v>
      </c>
      <c r="AG6" s="7">
        <f t="shared" ref="AG6:AG17" si="18">AF6*0.509</f>
        <v>51587.927645109994</v>
      </c>
      <c r="AH6" s="9">
        <v>125315</v>
      </c>
      <c r="AI6" s="7">
        <f t="shared" ref="AI6:AI17" si="19">AH6*0.509</f>
        <v>63785.334999999999</v>
      </c>
      <c r="AJ6" s="11">
        <f t="shared" ref="AJ6:AJ17" si="20">IF(AF6&gt;0,(AF6-AH6)/AF6,0)</f>
        <v>-0.23643918086417243</v>
      </c>
      <c r="AK6" s="5">
        <v>101351.52778999999</v>
      </c>
      <c r="AL6" s="7">
        <f t="shared" ref="AL6:AL17" si="21">AK6*0.509</f>
        <v>51587.927645109994</v>
      </c>
      <c r="AM6" s="9">
        <v>125315</v>
      </c>
      <c r="AN6" s="7">
        <f t="shared" ref="AN6:AN17" si="22">AM6*0.509</f>
        <v>63785.334999999999</v>
      </c>
      <c r="AO6" s="11">
        <f t="shared" ref="AO6:AO17" si="23">IF(AK6&gt;0,(AK6-AM6)/AK6,0)</f>
        <v>-0.23643918086417243</v>
      </c>
      <c r="AP6" s="5">
        <v>101351.52778999999</v>
      </c>
      <c r="AQ6" s="7">
        <f t="shared" ref="AQ6:AQ17" si="24">AP6*0.509</f>
        <v>51587.927645109994</v>
      </c>
      <c r="AR6" s="9">
        <v>125315</v>
      </c>
      <c r="AS6" s="7">
        <f t="shared" ref="AS6:AS17" si="25">AR6*0.509</f>
        <v>63785.334999999999</v>
      </c>
      <c r="AT6" s="11">
        <f t="shared" ref="AT6:AT17" si="26">IF(AP6&gt;0,(AP6-AR6)/AP6,0)</f>
        <v>-0.23643918086417243</v>
      </c>
      <c r="AU6" s="5">
        <v>101351.52778999999</v>
      </c>
      <c r="AV6" s="7">
        <f t="shared" ref="AV6:AV17" si="27">AU6*0.509</f>
        <v>51587.927645109994</v>
      </c>
      <c r="AW6" s="9">
        <v>125315</v>
      </c>
      <c r="AX6" s="7">
        <f t="shared" ref="AX6:AX17" si="28">AW6*0.509</f>
        <v>63785.334999999999</v>
      </c>
      <c r="AY6" s="11">
        <f t="shared" ref="AY6:AY17" si="29">IF(AU6&gt;0,(AU6-AW6)/AU6,0)</f>
        <v>-0.23643918086417243</v>
      </c>
    </row>
    <row r="7" spans="1:51" ht="19.5" x14ac:dyDescent="0.25">
      <c r="A7" s="29" t="s">
        <v>55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 x14ac:dyDescent="0.25">
      <c r="A8" s="29" t="s">
        <v>56</v>
      </c>
      <c r="B8" s="5">
        <v>147259.81055999998</v>
      </c>
      <c r="C8" s="7">
        <f t="shared" si="0"/>
        <v>74955.243575039989</v>
      </c>
      <c r="D8" s="9">
        <v>124544</v>
      </c>
      <c r="E8" s="7">
        <f t="shared" si="1"/>
        <v>63392.896000000001</v>
      </c>
      <c r="F8" s="11">
        <f t="shared" si="2"/>
        <v>0.15425668737190576</v>
      </c>
      <c r="G8" s="5">
        <v>147259.81055999998</v>
      </c>
      <c r="H8" s="7">
        <f t="shared" si="3"/>
        <v>74955.243575039989</v>
      </c>
      <c r="I8" s="9">
        <v>124544</v>
      </c>
      <c r="J8" s="7">
        <f t="shared" si="4"/>
        <v>63392.896000000001</v>
      </c>
      <c r="K8" s="11">
        <f t="shared" si="5"/>
        <v>0.15425668737190576</v>
      </c>
      <c r="L8" s="5">
        <v>147259.81055999998</v>
      </c>
      <c r="M8" s="7">
        <f t="shared" si="6"/>
        <v>74955.243575039989</v>
      </c>
      <c r="N8" s="9">
        <v>124544</v>
      </c>
      <c r="O8" s="7">
        <f t="shared" si="7"/>
        <v>63392.896000000001</v>
      </c>
      <c r="P8" s="11">
        <f t="shared" si="8"/>
        <v>0.15425668737190576</v>
      </c>
      <c r="Q8" s="5">
        <v>147259.81055999998</v>
      </c>
      <c r="R8" s="7">
        <f t="shared" si="9"/>
        <v>74955.243575039989</v>
      </c>
      <c r="S8" s="9">
        <v>124544</v>
      </c>
      <c r="T8" s="7">
        <f t="shared" si="10"/>
        <v>63392.896000000001</v>
      </c>
      <c r="U8" s="11">
        <f t="shared" si="11"/>
        <v>0.15425668737190576</v>
      </c>
      <c r="V8" s="5">
        <v>147259.81055999998</v>
      </c>
      <c r="W8" s="7">
        <f t="shared" si="12"/>
        <v>74955.243575039989</v>
      </c>
      <c r="X8" s="9">
        <v>124544</v>
      </c>
      <c r="Y8" s="7">
        <f t="shared" si="13"/>
        <v>63392.896000000001</v>
      </c>
      <c r="Z8" s="11">
        <f t="shared" si="14"/>
        <v>0.15425668737190576</v>
      </c>
      <c r="AA8" s="5">
        <v>147259.81055999998</v>
      </c>
      <c r="AB8" s="7">
        <f t="shared" si="15"/>
        <v>74955.243575039989</v>
      </c>
      <c r="AC8" s="9">
        <v>124544</v>
      </c>
      <c r="AD8" s="7">
        <f t="shared" si="16"/>
        <v>63392.896000000001</v>
      </c>
      <c r="AE8" s="11">
        <f t="shared" si="17"/>
        <v>0.15425668737190576</v>
      </c>
      <c r="AF8" s="5">
        <v>147259.81055999998</v>
      </c>
      <c r="AG8" s="7">
        <f t="shared" si="18"/>
        <v>74955.243575039989</v>
      </c>
      <c r="AH8" s="9">
        <v>124544</v>
      </c>
      <c r="AI8" s="7">
        <f t="shared" si="19"/>
        <v>63392.896000000001</v>
      </c>
      <c r="AJ8" s="11">
        <f t="shared" si="20"/>
        <v>0.15425668737190576</v>
      </c>
      <c r="AK8" s="5">
        <v>147259.81055999998</v>
      </c>
      <c r="AL8" s="7">
        <f t="shared" si="21"/>
        <v>74955.243575039989</v>
      </c>
      <c r="AM8" s="9">
        <v>124544</v>
      </c>
      <c r="AN8" s="7">
        <f t="shared" si="22"/>
        <v>63392.896000000001</v>
      </c>
      <c r="AO8" s="11">
        <f t="shared" si="23"/>
        <v>0.15425668737190576</v>
      </c>
      <c r="AP8" s="5">
        <v>147259.81055999998</v>
      </c>
      <c r="AQ8" s="7">
        <f t="shared" si="24"/>
        <v>74955.243575039989</v>
      </c>
      <c r="AR8" s="9">
        <v>124544</v>
      </c>
      <c r="AS8" s="7">
        <f t="shared" si="25"/>
        <v>63392.896000000001</v>
      </c>
      <c r="AT8" s="11">
        <f t="shared" si="26"/>
        <v>0.15425668737190576</v>
      </c>
      <c r="AU8" s="5">
        <v>147259.81055999998</v>
      </c>
      <c r="AV8" s="7">
        <f t="shared" si="27"/>
        <v>74955.243575039989</v>
      </c>
      <c r="AW8" s="9">
        <v>124544</v>
      </c>
      <c r="AX8" s="7">
        <f t="shared" si="28"/>
        <v>63392.896000000001</v>
      </c>
      <c r="AY8" s="11">
        <f t="shared" si="29"/>
        <v>0.15425668737190576</v>
      </c>
    </row>
    <row r="9" spans="1:51" ht="19.5" x14ac:dyDescent="0.25">
      <c r="A9" s="29" t="s">
        <v>57</v>
      </c>
      <c r="B9" s="5">
        <v>210479.74805999998</v>
      </c>
      <c r="C9" s="7">
        <f t="shared" si="0"/>
        <v>107134.19176253999</v>
      </c>
      <c r="D9" s="9">
        <v>223541</v>
      </c>
      <c r="E9" s="7">
        <f t="shared" si="1"/>
        <v>113782.36900000001</v>
      </c>
      <c r="F9" s="11">
        <f t="shared" si="2"/>
        <v>-6.205467300481915E-2</v>
      </c>
      <c r="G9" s="5">
        <v>210479.74805999998</v>
      </c>
      <c r="H9" s="7">
        <f t="shared" si="3"/>
        <v>107134.19176253999</v>
      </c>
      <c r="I9" s="9">
        <v>223541</v>
      </c>
      <c r="J9" s="7">
        <f t="shared" si="4"/>
        <v>113782.36900000001</v>
      </c>
      <c r="K9" s="11">
        <f t="shared" si="5"/>
        <v>-6.205467300481915E-2</v>
      </c>
      <c r="L9" s="5">
        <v>210479.74805999998</v>
      </c>
      <c r="M9" s="7">
        <f t="shared" si="6"/>
        <v>107134.19176253999</v>
      </c>
      <c r="N9" s="9">
        <v>223541</v>
      </c>
      <c r="O9" s="7">
        <f t="shared" si="7"/>
        <v>113782.36900000001</v>
      </c>
      <c r="P9" s="11">
        <f t="shared" si="8"/>
        <v>-6.205467300481915E-2</v>
      </c>
      <c r="Q9" s="5">
        <v>210479.74805999998</v>
      </c>
      <c r="R9" s="7">
        <f t="shared" si="9"/>
        <v>107134.19176253999</v>
      </c>
      <c r="S9" s="9">
        <v>223541</v>
      </c>
      <c r="T9" s="7">
        <f t="shared" si="10"/>
        <v>113782.36900000001</v>
      </c>
      <c r="U9" s="11">
        <f t="shared" si="11"/>
        <v>-6.205467300481915E-2</v>
      </c>
      <c r="V9" s="5">
        <v>210479.74805999998</v>
      </c>
      <c r="W9" s="7">
        <f t="shared" si="12"/>
        <v>107134.19176253999</v>
      </c>
      <c r="X9" s="9">
        <v>223541</v>
      </c>
      <c r="Y9" s="7">
        <f t="shared" si="13"/>
        <v>113782.36900000001</v>
      </c>
      <c r="Z9" s="11">
        <f t="shared" si="14"/>
        <v>-6.205467300481915E-2</v>
      </c>
      <c r="AA9" s="5">
        <v>210479.74805999998</v>
      </c>
      <c r="AB9" s="7">
        <f t="shared" si="15"/>
        <v>107134.19176253999</v>
      </c>
      <c r="AC9" s="9">
        <v>223541</v>
      </c>
      <c r="AD9" s="7">
        <f t="shared" si="16"/>
        <v>113782.36900000001</v>
      </c>
      <c r="AE9" s="11">
        <f t="shared" si="17"/>
        <v>-6.205467300481915E-2</v>
      </c>
      <c r="AF9" s="5">
        <v>210479.74805999998</v>
      </c>
      <c r="AG9" s="7">
        <f t="shared" si="18"/>
        <v>107134.19176253999</v>
      </c>
      <c r="AH9" s="9">
        <v>223541</v>
      </c>
      <c r="AI9" s="7">
        <f t="shared" si="19"/>
        <v>113782.36900000001</v>
      </c>
      <c r="AJ9" s="11">
        <f t="shared" si="20"/>
        <v>-6.205467300481915E-2</v>
      </c>
      <c r="AK9" s="5">
        <v>210479.74805999998</v>
      </c>
      <c r="AL9" s="7">
        <f t="shared" si="21"/>
        <v>107134.19176253999</v>
      </c>
      <c r="AM9" s="9">
        <v>223541</v>
      </c>
      <c r="AN9" s="7">
        <f t="shared" si="22"/>
        <v>113782.36900000001</v>
      </c>
      <c r="AO9" s="11">
        <f t="shared" si="23"/>
        <v>-6.205467300481915E-2</v>
      </c>
      <c r="AP9" s="5">
        <v>210479.74805999998</v>
      </c>
      <c r="AQ9" s="7">
        <f t="shared" si="24"/>
        <v>107134.19176253999</v>
      </c>
      <c r="AR9" s="9">
        <v>223541</v>
      </c>
      <c r="AS9" s="7">
        <f t="shared" si="25"/>
        <v>113782.36900000001</v>
      </c>
      <c r="AT9" s="11">
        <f t="shared" si="26"/>
        <v>-6.205467300481915E-2</v>
      </c>
      <c r="AU9" s="5">
        <v>210479.74805999998</v>
      </c>
      <c r="AV9" s="7">
        <f t="shared" si="27"/>
        <v>107134.19176253999</v>
      </c>
      <c r="AW9" s="9">
        <v>223541</v>
      </c>
      <c r="AX9" s="7">
        <f t="shared" si="28"/>
        <v>113782.36900000001</v>
      </c>
      <c r="AY9" s="11">
        <f t="shared" si="29"/>
        <v>-6.205467300481915E-2</v>
      </c>
    </row>
    <row r="10" spans="1:51" ht="19.5" x14ac:dyDescent="0.25">
      <c r="A10" s="29" t="s">
        <v>58</v>
      </c>
      <c r="B10" s="5">
        <v>185358.05152000004</v>
      </c>
      <c r="C10" s="7">
        <f t="shared" si="0"/>
        <v>94347.248223680013</v>
      </c>
      <c r="D10" s="9">
        <v>168240</v>
      </c>
      <c r="E10" s="7">
        <f t="shared" si="1"/>
        <v>85634.16</v>
      </c>
      <c r="F10" s="11">
        <f t="shared" si="2"/>
        <v>9.2351270309684971E-2</v>
      </c>
      <c r="G10" s="5">
        <v>185358.05152000004</v>
      </c>
      <c r="H10" s="7">
        <f t="shared" si="3"/>
        <v>94347.248223680013</v>
      </c>
      <c r="I10" s="9">
        <v>168240</v>
      </c>
      <c r="J10" s="7">
        <f t="shared" si="4"/>
        <v>85634.16</v>
      </c>
      <c r="K10" s="11">
        <f t="shared" si="5"/>
        <v>9.2351270309684971E-2</v>
      </c>
      <c r="L10" s="5">
        <v>185358.05152000004</v>
      </c>
      <c r="M10" s="7">
        <f t="shared" si="6"/>
        <v>94347.248223680013</v>
      </c>
      <c r="N10" s="9">
        <v>168240</v>
      </c>
      <c r="O10" s="7">
        <f t="shared" si="7"/>
        <v>85634.16</v>
      </c>
      <c r="P10" s="11">
        <f t="shared" si="8"/>
        <v>9.2351270309684971E-2</v>
      </c>
      <c r="Q10" s="5">
        <v>185358.05152000004</v>
      </c>
      <c r="R10" s="7">
        <f t="shared" si="9"/>
        <v>94347.248223680013</v>
      </c>
      <c r="S10" s="9">
        <v>168240</v>
      </c>
      <c r="T10" s="7">
        <f t="shared" si="10"/>
        <v>85634.16</v>
      </c>
      <c r="U10" s="11">
        <f t="shared" si="11"/>
        <v>9.2351270309684971E-2</v>
      </c>
      <c r="V10" s="5">
        <v>185358.05152000004</v>
      </c>
      <c r="W10" s="7">
        <f t="shared" si="12"/>
        <v>94347.248223680013</v>
      </c>
      <c r="X10" s="9">
        <v>168240</v>
      </c>
      <c r="Y10" s="7">
        <f t="shared" si="13"/>
        <v>85634.16</v>
      </c>
      <c r="Z10" s="11">
        <f t="shared" si="14"/>
        <v>9.2351270309684971E-2</v>
      </c>
      <c r="AA10" s="5">
        <v>185358.05152000004</v>
      </c>
      <c r="AB10" s="7">
        <f t="shared" si="15"/>
        <v>94347.248223680013</v>
      </c>
      <c r="AC10" s="9">
        <v>168240</v>
      </c>
      <c r="AD10" s="7">
        <f t="shared" si="16"/>
        <v>85634.16</v>
      </c>
      <c r="AE10" s="11">
        <f t="shared" si="17"/>
        <v>9.2351270309684971E-2</v>
      </c>
      <c r="AF10" s="5">
        <v>185358.05152000004</v>
      </c>
      <c r="AG10" s="7">
        <f t="shared" si="18"/>
        <v>94347.248223680013</v>
      </c>
      <c r="AH10" s="9">
        <v>168240</v>
      </c>
      <c r="AI10" s="7">
        <f t="shared" si="19"/>
        <v>85634.16</v>
      </c>
      <c r="AJ10" s="11">
        <f t="shared" si="20"/>
        <v>9.2351270309684971E-2</v>
      </c>
      <c r="AK10" s="5">
        <v>185358.05152000004</v>
      </c>
      <c r="AL10" s="7">
        <f t="shared" si="21"/>
        <v>94347.248223680013</v>
      </c>
      <c r="AM10" s="9">
        <v>168240</v>
      </c>
      <c r="AN10" s="7">
        <f t="shared" si="22"/>
        <v>85634.16</v>
      </c>
      <c r="AO10" s="11">
        <f t="shared" si="23"/>
        <v>9.2351270309684971E-2</v>
      </c>
      <c r="AP10" s="5">
        <v>185358.05152000004</v>
      </c>
      <c r="AQ10" s="7">
        <f t="shared" si="24"/>
        <v>94347.248223680013</v>
      </c>
      <c r="AR10" s="9">
        <v>168240</v>
      </c>
      <c r="AS10" s="7">
        <f t="shared" si="25"/>
        <v>85634.16</v>
      </c>
      <c r="AT10" s="11">
        <f t="shared" si="26"/>
        <v>9.2351270309684971E-2</v>
      </c>
      <c r="AU10" s="5">
        <v>185358.05152000004</v>
      </c>
      <c r="AV10" s="7">
        <f t="shared" si="27"/>
        <v>94347.248223680013</v>
      </c>
      <c r="AW10" s="9">
        <v>168240</v>
      </c>
      <c r="AX10" s="7">
        <f t="shared" si="28"/>
        <v>85634.16</v>
      </c>
      <c r="AY10" s="11">
        <f t="shared" si="29"/>
        <v>9.2351270309684971E-2</v>
      </c>
    </row>
    <row r="11" spans="1:51" ht="19.5" x14ac:dyDescent="0.25">
      <c r="A11" s="29" t="s">
        <v>59</v>
      </c>
      <c r="B11" s="5">
        <v>191718.49799999999</v>
      </c>
      <c r="C11" s="7">
        <f t="shared" si="0"/>
        <v>97584.715482</v>
      </c>
      <c r="D11" s="9">
        <v>184541</v>
      </c>
      <c r="E11" s="7">
        <f t="shared" si="1"/>
        <v>93931.369000000006</v>
      </c>
      <c r="F11" s="11">
        <f t="shared" si="2"/>
        <v>3.7437691588841845E-2</v>
      </c>
      <c r="G11" s="5">
        <v>191718.49799999999</v>
      </c>
      <c r="H11" s="7">
        <f t="shared" si="3"/>
        <v>97584.715482</v>
      </c>
      <c r="I11" s="9">
        <v>184541</v>
      </c>
      <c r="J11" s="7">
        <f t="shared" si="4"/>
        <v>93931.369000000006</v>
      </c>
      <c r="K11" s="11">
        <f t="shared" si="5"/>
        <v>3.7437691588841845E-2</v>
      </c>
      <c r="L11" s="5">
        <v>191718.49799999999</v>
      </c>
      <c r="M11" s="7">
        <f t="shared" si="6"/>
        <v>97584.715482</v>
      </c>
      <c r="N11" s="9">
        <v>184541</v>
      </c>
      <c r="O11" s="7">
        <f t="shared" si="7"/>
        <v>93931.369000000006</v>
      </c>
      <c r="P11" s="11">
        <f t="shared" si="8"/>
        <v>3.7437691588841845E-2</v>
      </c>
      <c r="Q11" s="5">
        <v>191718.49799999999</v>
      </c>
      <c r="R11" s="7">
        <f t="shared" si="9"/>
        <v>97584.715482</v>
      </c>
      <c r="S11" s="9">
        <v>184541</v>
      </c>
      <c r="T11" s="7">
        <f t="shared" si="10"/>
        <v>93931.369000000006</v>
      </c>
      <c r="U11" s="11">
        <f t="shared" si="11"/>
        <v>3.7437691588841845E-2</v>
      </c>
      <c r="V11" s="5">
        <v>191718.49799999999</v>
      </c>
      <c r="W11" s="7">
        <f t="shared" si="12"/>
        <v>97584.715482</v>
      </c>
      <c r="X11" s="9">
        <v>184541</v>
      </c>
      <c r="Y11" s="7">
        <f t="shared" si="13"/>
        <v>93931.369000000006</v>
      </c>
      <c r="Z11" s="11">
        <f t="shared" si="14"/>
        <v>3.7437691588841845E-2</v>
      </c>
      <c r="AA11" s="5">
        <v>191718.49799999999</v>
      </c>
      <c r="AB11" s="7">
        <f t="shared" si="15"/>
        <v>97584.715482</v>
      </c>
      <c r="AC11" s="9">
        <v>184541</v>
      </c>
      <c r="AD11" s="7">
        <f t="shared" si="16"/>
        <v>93931.369000000006</v>
      </c>
      <c r="AE11" s="11">
        <f t="shared" si="17"/>
        <v>3.7437691588841845E-2</v>
      </c>
      <c r="AF11" s="5">
        <v>191718.49799999999</v>
      </c>
      <c r="AG11" s="7">
        <f t="shared" si="18"/>
        <v>97584.715482</v>
      </c>
      <c r="AH11" s="9">
        <v>184541</v>
      </c>
      <c r="AI11" s="7">
        <f t="shared" si="19"/>
        <v>93931.369000000006</v>
      </c>
      <c r="AJ11" s="11">
        <f t="shared" si="20"/>
        <v>3.7437691588841845E-2</v>
      </c>
      <c r="AK11" s="5">
        <v>191718.49799999999</v>
      </c>
      <c r="AL11" s="7">
        <f t="shared" si="21"/>
        <v>97584.715482</v>
      </c>
      <c r="AM11" s="9">
        <v>184541</v>
      </c>
      <c r="AN11" s="7">
        <f t="shared" si="22"/>
        <v>93931.369000000006</v>
      </c>
      <c r="AO11" s="11">
        <f t="shared" si="23"/>
        <v>3.7437691588841845E-2</v>
      </c>
      <c r="AP11" s="5">
        <v>191718.49799999999</v>
      </c>
      <c r="AQ11" s="7">
        <f t="shared" si="24"/>
        <v>97584.715482</v>
      </c>
      <c r="AR11" s="9">
        <v>184541</v>
      </c>
      <c r="AS11" s="7">
        <f t="shared" si="25"/>
        <v>93931.369000000006</v>
      </c>
      <c r="AT11" s="11">
        <f t="shared" si="26"/>
        <v>3.7437691588841845E-2</v>
      </c>
      <c r="AU11" s="5">
        <v>191718.49799999999</v>
      </c>
      <c r="AV11" s="7">
        <f t="shared" si="27"/>
        <v>97584.715482</v>
      </c>
      <c r="AW11" s="9">
        <v>184541</v>
      </c>
      <c r="AX11" s="7">
        <f t="shared" si="28"/>
        <v>93931.369000000006</v>
      </c>
      <c r="AY11" s="11">
        <f t="shared" si="29"/>
        <v>3.7437691588841845E-2</v>
      </c>
    </row>
    <row r="12" spans="1:51" ht="19.5" x14ac:dyDescent="0.25">
      <c r="A12" s="29" t="s">
        <v>60</v>
      </c>
      <c r="B12" s="5">
        <v>171796.99692000003</v>
      </c>
      <c r="C12" s="7">
        <f t="shared" si="0"/>
        <v>87444.671432280025</v>
      </c>
      <c r="D12" s="9">
        <v>165458</v>
      </c>
      <c r="E12" s="7">
        <f t="shared" si="1"/>
        <v>84218.122000000003</v>
      </c>
      <c r="F12" s="11">
        <f t="shared" si="2"/>
        <v>3.6898182352697859E-2</v>
      </c>
      <c r="G12" s="5">
        <v>171796.99692000003</v>
      </c>
      <c r="H12" s="7">
        <f t="shared" si="3"/>
        <v>87444.671432280025</v>
      </c>
      <c r="I12" s="9">
        <v>165458</v>
      </c>
      <c r="J12" s="7">
        <f t="shared" si="4"/>
        <v>84218.122000000003</v>
      </c>
      <c r="K12" s="11">
        <f t="shared" si="5"/>
        <v>3.6898182352697859E-2</v>
      </c>
      <c r="L12" s="5">
        <v>171796.99692000003</v>
      </c>
      <c r="M12" s="7">
        <f t="shared" si="6"/>
        <v>87444.671432280025</v>
      </c>
      <c r="N12" s="9">
        <v>165458</v>
      </c>
      <c r="O12" s="7">
        <f t="shared" si="7"/>
        <v>84218.122000000003</v>
      </c>
      <c r="P12" s="11">
        <f t="shared" si="8"/>
        <v>3.6898182352697859E-2</v>
      </c>
      <c r="Q12" s="5">
        <v>171796.99692000003</v>
      </c>
      <c r="R12" s="7">
        <f t="shared" si="9"/>
        <v>87444.671432280025</v>
      </c>
      <c r="S12" s="9">
        <v>165458</v>
      </c>
      <c r="T12" s="7">
        <f t="shared" si="10"/>
        <v>84218.122000000003</v>
      </c>
      <c r="U12" s="11">
        <f t="shared" si="11"/>
        <v>3.6898182352697859E-2</v>
      </c>
      <c r="V12" s="5">
        <v>171796.99692000003</v>
      </c>
      <c r="W12" s="7">
        <f t="shared" si="12"/>
        <v>87444.671432280025</v>
      </c>
      <c r="X12" s="9">
        <v>165458</v>
      </c>
      <c r="Y12" s="7">
        <f t="shared" si="13"/>
        <v>84218.122000000003</v>
      </c>
      <c r="Z12" s="11">
        <f t="shared" si="14"/>
        <v>3.6898182352697859E-2</v>
      </c>
      <c r="AA12" s="5">
        <v>171796.99692000003</v>
      </c>
      <c r="AB12" s="7">
        <f t="shared" si="15"/>
        <v>87444.671432280025</v>
      </c>
      <c r="AC12" s="9">
        <v>165458</v>
      </c>
      <c r="AD12" s="7">
        <f t="shared" si="16"/>
        <v>84218.122000000003</v>
      </c>
      <c r="AE12" s="11">
        <f t="shared" si="17"/>
        <v>3.6898182352697859E-2</v>
      </c>
      <c r="AF12" s="5">
        <v>171796.99692000003</v>
      </c>
      <c r="AG12" s="7">
        <f t="shared" si="18"/>
        <v>87444.671432280025</v>
      </c>
      <c r="AH12" s="9">
        <v>165458</v>
      </c>
      <c r="AI12" s="7">
        <f t="shared" si="19"/>
        <v>84218.122000000003</v>
      </c>
      <c r="AJ12" s="11">
        <f t="shared" si="20"/>
        <v>3.6898182352697859E-2</v>
      </c>
      <c r="AK12" s="5">
        <v>171796.99692000003</v>
      </c>
      <c r="AL12" s="7">
        <f t="shared" si="21"/>
        <v>87444.671432280025</v>
      </c>
      <c r="AM12" s="9">
        <v>165458</v>
      </c>
      <c r="AN12" s="7">
        <f t="shared" si="22"/>
        <v>84218.122000000003</v>
      </c>
      <c r="AO12" s="11">
        <f t="shared" si="23"/>
        <v>3.6898182352697859E-2</v>
      </c>
      <c r="AP12" s="5">
        <v>171796.99692000003</v>
      </c>
      <c r="AQ12" s="7">
        <f t="shared" si="24"/>
        <v>87444.671432280025</v>
      </c>
      <c r="AR12" s="9">
        <v>165458</v>
      </c>
      <c r="AS12" s="7">
        <f t="shared" si="25"/>
        <v>84218.122000000003</v>
      </c>
      <c r="AT12" s="11">
        <f t="shared" si="26"/>
        <v>3.6898182352697859E-2</v>
      </c>
      <c r="AU12" s="5">
        <v>171796.99692000003</v>
      </c>
      <c r="AV12" s="7">
        <f t="shared" si="27"/>
        <v>87444.671432280025</v>
      </c>
      <c r="AW12" s="9">
        <v>165458</v>
      </c>
      <c r="AX12" s="7">
        <f t="shared" si="28"/>
        <v>84218.122000000003</v>
      </c>
      <c r="AY12" s="11">
        <f t="shared" si="29"/>
        <v>3.6898182352697859E-2</v>
      </c>
    </row>
    <row r="13" spans="1:51" ht="19.5" x14ac:dyDescent="0.25">
      <c r="A13" s="29" t="s">
        <v>61</v>
      </c>
      <c r="B13" s="5">
        <v>152864.38282000003</v>
      </c>
      <c r="C13" s="7">
        <f t="shared" si="0"/>
        <v>77807.970855380016</v>
      </c>
      <c r="D13" s="9">
        <v>168541</v>
      </c>
      <c r="E13" s="7">
        <f t="shared" si="1"/>
        <v>85787.369000000006</v>
      </c>
      <c r="F13" s="11">
        <f t="shared" si="2"/>
        <v>-0.10255245133498109</v>
      </c>
      <c r="G13" s="5">
        <v>152864.38282000003</v>
      </c>
      <c r="H13" s="7">
        <f t="shared" si="3"/>
        <v>77807.970855380016</v>
      </c>
      <c r="I13" s="9">
        <v>168541</v>
      </c>
      <c r="J13" s="7">
        <f t="shared" si="4"/>
        <v>85787.369000000006</v>
      </c>
      <c r="K13" s="11">
        <f t="shared" si="5"/>
        <v>-0.10255245133498109</v>
      </c>
      <c r="L13" s="5">
        <v>152864.38282000003</v>
      </c>
      <c r="M13" s="7">
        <f t="shared" si="6"/>
        <v>77807.970855380016</v>
      </c>
      <c r="N13" s="9">
        <v>168541</v>
      </c>
      <c r="O13" s="7">
        <f t="shared" si="7"/>
        <v>85787.369000000006</v>
      </c>
      <c r="P13" s="11">
        <f t="shared" si="8"/>
        <v>-0.10255245133498109</v>
      </c>
      <c r="Q13" s="5">
        <v>152864.38282000003</v>
      </c>
      <c r="R13" s="7">
        <f t="shared" si="9"/>
        <v>77807.970855380016</v>
      </c>
      <c r="S13" s="9">
        <v>168541</v>
      </c>
      <c r="T13" s="7">
        <f t="shared" si="10"/>
        <v>85787.369000000006</v>
      </c>
      <c r="U13" s="11">
        <f t="shared" si="11"/>
        <v>-0.10255245133498109</v>
      </c>
      <c r="V13" s="5">
        <v>152864.38282000003</v>
      </c>
      <c r="W13" s="7">
        <f t="shared" si="12"/>
        <v>77807.970855380016</v>
      </c>
      <c r="X13" s="9">
        <v>168541</v>
      </c>
      <c r="Y13" s="7">
        <f t="shared" si="13"/>
        <v>85787.369000000006</v>
      </c>
      <c r="Z13" s="11">
        <f t="shared" si="14"/>
        <v>-0.10255245133498109</v>
      </c>
      <c r="AA13" s="5">
        <v>152864.38282000003</v>
      </c>
      <c r="AB13" s="7">
        <f t="shared" si="15"/>
        <v>77807.970855380016</v>
      </c>
      <c r="AC13" s="9">
        <v>168541</v>
      </c>
      <c r="AD13" s="7">
        <f t="shared" si="16"/>
        <v>85787.369000000006</v>
      </c>
      <c r="AE13" s="11">
        <f t="shared" si="17"/>
        <v>-0.10255245133498109</v>
      </c>
      <c r="AF13" s="5">
        <v>152864.38282000003</v>
      </c>
      <c r="AG13" s="7">
        <f t="shared" si="18"/>
        <v>77807.970855380016</v>
      </c>
      <c r="AH13" s="9">
        <v>168541</v>
      </c>
      <c r="AI13" s="7">
        <f t="shared" si="19"/>
        <v>85787.369000000006</v>
      </c>
      <c r="AJ13" s="11">
        <f t="shared" si="20"/>
        <v>-0.10255245133498109</v>
      </c>
      <c r="AK13" s="5">
        <v>152864.38282000003</v>
      </c>
      <c r="AL13" s="7">
        <f t="shared" si="21"/>
        <v>77807.970855380016</v>
      </c>
      <c r="AM13" s="9">
        <v>168541</v>
      </c>
      <c r="AN13" s="7">
        <f t="shared" si="22"/>
        <v>85787.369000000006</v>
      </c>
      <c r="AO13" s="11">
        <f t="shared" si="23"/>
        <v>-0.10255245133498109</v>
      </c>
      <c r="AP13" s="5">
        <v>152864.38282000003</v>
      </c>
      <c r="AQ13" s="7">
        <f t="shared" si="24"/>
        <v>77807.970855380016</v>
      </c>
      <c r="AR13" s="9">
        <v>168541</v>
      </c>
      <c r="AS13" s="7">
        <f t="shared" si="25"/>
        <v>85787.369000000006</v>
      </c>
      <c r="AT13" s="11">
        <f t="shared" si="26"/>
        <v>-0.10255245133498109</v>
      </c>
      <c r="AU13" s="5">
        <v>152864.38282000003</v>
      </c>
      <c r="AV13" s="7">
        <f t="shared" si="27"/>
        <v>77807.970855380016</v>
      </c>
      <c r="AW13" s="9">
        <v>168541</v>
      </c>
      <c r="AX13" s="7">
        <f t="shared" si="28"/>
        <v>85787.369000000006</v>
      </c>
      <c r="AY13" s="11">
        <f t="shared" si="29"/>
        <v>-0.10255245133498109</v>
      </c>
    </row>
    <row r="14" spans="1:51" ht="19.5" x14ac:dyDescent="0.25">
      <c r="A14" s="29" t="s">
        <v>51</v>
      </c>
      <c r="B14" s="5">
        <v>126977.96128</v>
      </c>
      <c r="C14" s="7">
        <f t="shared" si="0"/>
        <v>64631.782291520001</v>
      </c>
      <c r="D14" s="9">
        <v>135555</v>
      </c>
      <c r="E14" s="7">
        <f t="shared" si="1"/>
        <v>68997.494999999995</v>
      </c>
      <c r="F14" s="11">
        <f t="shared" si="2"/>
        <v>-6.7547459681501013E-2</v>
      </c>
      <c r="G14" s="5">
        <v>126977.96128</v>
      </c>
      <c r="H14" s="7">
        <f t="shared" si="3"/>
        <v>64631.782291520001</v>
      </c>
      <c r="I14" s="9">
        <v>135555</v>
      </c>
      <c r="J14" s="7">
        <f t="shared" si="4"/>
        <v>68997.494999999995</v>
      </c>
      <c r="K14" s="11">
        <f t="shared" si="5"/>
        <v>-6.7547459681501013E-2</v>
      </c>
      <c r="L14" s="5">
        <v>126977.96128</v>
      </c>
      <c r="M14" s="7">
        <f t="shared" si="6"/>
        <v>64631.782291520001</v>
      </c>
      <c r="N14" s="9">
        <v>135555</v>
      </c>
      <c r="O14" s="7">
        <f t="shared" si="7"/>
        <v>68997.494999999995</v>
      </c>
      <c r="P14" s="11">
        <f t="shared" si="8"/>
        <v>-6.7547459681501013E-2</v>
      </c>
      <c r="Q14" s="5">
        <v>126977.96128</v>
      </c>
      <c r="R14" s="7">
        <f t="shared" si="9"/>
        <v>64631.782291520001</v>
      </c>
      <c r="S14" s="9">
        <v>135555</v>
      </c>
      <c r="T14" s="7">
        <f t="shared" si="10"/>
        <v>68997.494999999995</v>
      </c>
      <c r="U14" s="11">
        <f t="shared" si="11"/>
        <v>-6.7547459681501013E-2</v>
      </c>
      <c r="V14" s="5">
        <v>126977.96128</v>
      </c>
      <c r="W14" s="7">
        <f t="shared" si="12"/>
        <v>64631.782291520001</v>
      </c>
      <c r="X14" s="9">
        <v>135555</v>
      </c>
      <c r="Y14" s="7">
        <f t="shared" si="13"/>
        <v>68997.494999999995</v>
      </c>
      <c r="Z14" s="11">
        <f t="shared" si="14"/>
        <v>-6.7547459681501013E-2</v>
      </c>
      <c r="AA14" s="5">
        <v>126977.96128</v>
      </c>
      <c r="AB14" s="7">
        <f t="shared" si="15"/>
        <v>64631.782291520001</v>
      </c>
      <c r="AC14" s="9">
        <v>135555</v>
      </c>
      <c r="AD14" s="7">
        <f t="shared" si="16"/>
        <v>68997.494999999995</v>
      </c>
      <c r="AE14" s="11">
        <f t="shared" si="17"/>
        <v>-6.7547459681501013E-2</v>
      </c>
      <c r="AF14" s="5">
        <v>126977.96128</v>
      </c>
      <c r="AG14" s="7">
        <f t="shared" si="18"/>
        <v>64631.782291520001</v>
      </c>
      <c r="AH14" s="9">
        <v>135555</v>
      </c>
      <c r="AI14" s="7">
        <f t="shared" si="19"/>
        <v>68997.494999999995</v>
      </c>
      <c r="AJ14" s="11">
        <f t="shared" si="20"/>
        <v>-6.7547459681501013E-2</v>
      </c>
      <c r="AK14" s="5">
        <v>126977.96128</v>
      </c>
      <c r="AL14" s="7">
        <f t="shared" si="21"/>
        <v>64631.782291520001</v>
      </c>
      <c r="AM14" s="9">
        <v>135555</v>
      </c>
      <c r="AN14" s="7">
        <f t="shared" si="22"/>
        <v>68997.494999999995</v>
      </c>
      <c r="AO14" s="11">
        <f t="shared" si="23"/>
        <v>-6.7547459681501013E-2</v>
      </c>
      <c r="AP14" s="5">
        <v>126977.96128</v>
      </c>
      <c r="AQ14" s="7">
        <f t="shared" si="24"/>
        <v>64631.782291520001</v>
      </c>
      <c r="AR14" s="9">
        <v>135555</v>
      </c>
      <c r="AS14" s="7">
        <f t="shared" si="25"/>
        <v>68997.494999999995</v>
      </c>
      <c r="AT14" s="11">
        <f t="shared" si="26"/>
        <v>-6.7547459681501013E-2</v>
      </c>
      <c r="AU14" s="5">
        <v>126977.96128</v>
      </c>
      <c r="AV14" s="7">
        <f t="shared" si="27"/>
        <v>64631.782291520001</v>
      </c>
      <c r="AW14" s="9">
        <v>135555</v>
      </c>
      <c r="AX14" s="7">
        <f t="shared" si="28"/>
        <v>68997.494999999995</v>
      </c>
      <c r="AY14" s="11">
        <f t="shared" si="29"/>
        <v>-6.7547459681501013E-2</v>
      </c>
    </row>
    <row r="15" spans="1:51" ht="19.5" x14ac:dyDescent="0.25">
      <c r="A15" s="29" t="s">
        <v>52</v>
      </c>
      <c r="B15" s="5">
        <v>110548.90375</v>
      </c>
      <c r="C15" s="7">
        <f t="shared" si="0"/>
        <v>56269.392008750001</v>
      </c>
      <c r="D15" s="9">
        <v>135247</v>
      </c>
      <c r="E15" s="7">
        <f t="shared" si="1"/>
        <v>68840.722999999998</v>
      </c>
      <c r="F15" s="11">
        <f t="shared" si="2"/>
        <v>-0.22341330770545975</v>
      </c>
      <c r="G15" s="5">
        <v>110548.90375</v>
      </c>
      <c r="H15" s="7">
        <f t="shared" si="3"/>
        <v>56269.392008750001</v>
      </c>
      <c r="I15" s="9">
        <v>135247</v>
      </c>
      <c r="J15" s="7">
        <f t="shared" si="4"/>
        <v>68840.722999999998</v>
      </c>
      <c r="K15" s="11">
        <f t="shared" si="5"/>
        <v>-0.22341330770545975</v>
      </c>
      <c r="L15" s="5">
        <v>110548.90375</v>
      </c>
      <c r="M15" s="7">
        <f t="shared" si="6"/>
        <v>56269.392008750001</v>
      </c>
      <c r="N15" s="9">
        <v>135247</v>
      </c>
      <c r="O15" s="7">
        <f t="shared" si="7"/>
        <v>68840.722999999998</v>
      </c>
      <c r="P15" s="11">
        <f t="shared" si="8"/>
        <v>-0.22341330770545975</v>
      </c>
      <c r="Q15" s="5">
        <v>110548.90375</v>
      </c>
      <c r="R15" s="7">
        <f t="shared" si="9"/>
        <v>56269.392008750001</v>
      </c>
      <c r="S15" s="9">
        <v>135247</v>
      </c>
      <c r="T15" s="7">
        <f t="shared" si="10"/>
        <v>68840.722999999998</v>
      </c>
      <c r="U15" s="11">
        <f t="shared" si="11"/>
        <v>-0.22341330770545975</v>
      </c>
      <c r="V15" s="5">
        <v>110548.90375</v>
      </c>
      <c r="W15" s="7">
        <f t="shared" si="12"/>
        <v>56269.392008750001</v>
      </c>
      <c r="X15" s="9">
        <v>135247</v>
      </c>
      <c r="Y15" s="7">
        <f t="shared" si="13"/>
        <v>68840.722999999998</v>
      </c>
      <c r="Z15" s="11">
        <f t="shared" si="14"/>
        <v>-0.22341330770545975</v>
      </c>
      <c r="AA15" s="5">
        <v>110548.90375</v>
      </c>
      <c r="AB15" s="7">
        <f t="shared" si="15"/>
        <v>56269.392008750001</v>
      </c>
      <c r="AC15" s="9">
        <v>135247</v>
      </c>
      <c r="AD15" s="7">
        <f t="shared" si="16"/>
        <v>68840.722999999998</v>
      </c>
      <c r="AE15" s="11">
        <f t="shared" si="17"/>
        <v>-0.22341330770545975</v>
      </c>
      <c r="AF15" s="5">
        <v>110548.90375</v>
      </c>
      <c r="AG15" s="7">
        <f t="shared" si="18"/>
        <v>56269.392008750001</v>
      </c>
      <c r="AH15" s="9">
        <v>135247</v>
      </c>
      <c r="AI15" s="7">
        <f t="shared" si="19"/>
        <v>68840.722999999998</v>
      </c>
      <c r="AJ15" s="11">
        <f t="shared" si="20"/>
        <v>-0.22341330770545975</v>
      </c>
      <c r="AK15" s="5">
        <v>110548.90375</v>
      </c>
      <c r="AL15" s="7">
        <f t="shared" si="21"/>
        <v>56269.392008750001</v>
      </c>
      <c r="AM15" s="9">
        <v>135247</v>
      </c>
      <c r="AN15" s="7">
        <f t="shared" si="22"/>
        <v>68840.722999999998</v>
      </c>
      <c r="AO15" s="11">
        <f t="shared" si="23"/>
        <v>-0.22341330770545975</v>
      </c>
      <c r="AP15" s="5">
        <v>110548.90375</v>
      </c>
      <c r="AQ15" s="7">
        <f t="shared" si="24"/>
        <v>56269.392008750001</v>
      </c>
      <c r="AR15" s="9">
        <v>135247</v>
      </c>
      <c r="AS15" s="7">
        <f t="shared" si="25"/>
        <v>68840.722999999998</v>
      </c>
      <c r="AT15" s="11">
        <f t="shared" si="26"/>
        <v>-0.22341330770545975</v>
      </c>
      <c r="AU15" s="5">
        <v>110548.90375</v>
      </c>
      <c r="AV15" s="7">
        <f t="shared" si="27"/>
        <v>56269.392008750001</v>
      </c>
      <c r="AW15" s="9">
        <v>135247</v>
      </c>
      <c r="AX15" s="7">
        <f t="shared" si="28"/>
        <v>68840.722999999998</v>
      </c>
      <c r="AY15" s="11">
        <f t="shared" si="29"/>
        <v>-0.22341330770545975</v>
      </c>
    </row>
    <row r="16" spans="1:51" ht="19.5" x14ac:dyDescent="0.25">
      <c r="A16" s="29" t="s">
        <v>53</v>
      </c>
      <c r="B16" s="5">
        <v>110548.90375</v>
      </c>
      <c r="C16" s="7">
        <f t="shared" si="0"/>
        <v>56269.392008750001</v>
      </c>
      <c r="D16" s="9">
        <v>135247</v>
      </c>
      <c r="E16" s="7">
        <f t="shared" si="1"/>
        <v>68840.722999999998</v>
      </c>
      <c r="F16" s="11">
        <f t="shared" si="2"/>
        <v>-0.22341330770545975</v>
      </c>
      <c r="G16" s="5">
        <v>110548.90375</v>
      </c>
      <c r="H16" s="7">
        <f t="shared" si="3"/>
        <v>56269.392008750001</v>
      </c>
      <c r="I16" s="9">
        <v>135247</v>
      </c>
      <c r="J16" s="7">
        <f t="shared" si="4"/>
        <v>68840.722999999998</v>
      </c>
      <c r="K16" s="11">
        <f t="shared" si="5"/>
        <v>-0.22341330770545975</v>
      </c>
      <c r="L16" s="5">
        <v>110548.90375</v>
      </c>
      <c r="M16" s="7">
        <f t="shared" si="6"/>
        <v>56269.392008750001</v>
      </c>
      <c r="N16" s="9">
        <v>135247</v>
      </c>
      <c r="O16" s="7">
        <f t="shared" si="7"/>
        <v>68840.722999999998</v>
      </c>
      <c r="P16" s="11">
        <f t="shared" si="8"/>
        <v>-0.22341330770545975</v>
      </c>
      <c r="Q16" s="5">
        <v>110548.90375</v>
      </c>
      <c r="R16" s="7">
        <f t="shared" si="9"/>
        <v>56269.392008750001</v>
      </c>
      <c r="S16" s="9">
        <v>135247</v>
      </c>
      <c r="T16" s="7">
        <f t="shared" si="10"/>
        <v>68840.722999999998</v>
      </c>
      <c r="U16" s="11">
        <f t="shared" si="11"/>
        <v>-0.22341330770545975</v>
      </c>
      <c r="V16" s="5">
        <v>110548.90375</v>
      </c>
      <c r="W16" s="7">
        <f t="shared" si="12"/>
        <v>56269.392008750001</v>
      </c>
      <c r="X16" s="9">
        <v>135247</v>
      </c>
      <c r="Y16" s="7">
        <f t="shared" si="13"/>
        <v>68840.722999999998</v>
      </c>
      <c r="Z16" s="11">
        <f t="shared" si="14"/>
        <v>-0.22341330770545975</v>
      </c>
      <c r="AA16" s="5">
        <v>110548.90375</v>
      </c>
      <c r="AB16" s="7">
        <f t="shared" si="15"/>
        <v>56269.392008750001</v>
      </c>
      <c r="AC16" s="9">
        <v>135247</v>
      </c>
      <c r="AD16" s="7">
        <f t="shared" si="16"/>
        <v>68840.722999999998</v>
      </c>
      <c r="AE16" s="11">
        <f t="shared" si="17"/>
        <v>-0.22341330770545975</v>
      </c>
      <c r="AF16" s="5">
        <v>110548.90375</v>
      </c>
      <c r="AG16" s="7">
        <f t="shared" si="18"/>
        <v>56269.392008750001</v>
      </c>
      <c r="AH16" s="9">
        <v>135247</v>
      </c>
      <c r="AI16" s="7">
        <f t="shared" si="19"/>
        <v>68840.722999999998</v>
      </c>
      <c r="AJ16" s="11">
        <f t="shared" si="20"/>
        <v>-0.22341330770545975</v>
      </c>
      <c r="AK16" s="5">
        <v>110548.90375</v>
      </c>
      <c r="AL16" s="7">
        <f t="shared" si="21"/>
        <v>56269.392008750001</v>
      </c>
      <c r="AM16" s="9">
        <v>135247</v>
      </c>
      <c r="AN16" s="7">
        <f t="shared" si="22"/>
        <v>68840.722999999998</v>
      </c>
      <c r="AO16" s="11">
        <f t="shared" si="23"/>
        <v>-0.22341330770545975</v>
      </c>
      <c r="AP16" s="5">
        <v>110548.90375</v>
      </c>
      <c r="AQ16" s="7">
        <f t="shared" si="24"/>
        <v>56269.392008750001</v>
      </c>
      <c r="AR16" s="9">
        <v>135247</v>
      </c>
      <c r="AS16" s="7">
        <f t="shared" si="25"/>
        <v>68840.722999999998</v>
      </c>
      <c r="AT16" s="11">
        <f t="shared" si="26"/>
        <v>-0.22341330770545975</v>
      </c>
      <c r="AU16" s="5">
        <v>110548.90375</v>
      </c>
      <c r="AV16" s="7">
        <f t="shared" si="27"/>
        <v>56269.392008750001</v>
      </c>
      <c r="AW16" s="9">
        <v>135247</v>
      </c>
      <c r="AX16" s="7">
        <f t="shared" si="28"/>
        <v>68840.722999999998</v>
      </c>
      <c r="AY16" s="11">
        <f t="shared" si="29"/>
        <v>-0.22341330770545975</v>
      </c>
    </row>
    <row r="17" spans="1:51" ht="19.5" x14ac:dyDescent="0.25">
      <c r="A17" s="29" t="s">
        <v>73</v>
      </c>
      <c r="B17" s="5">
        <v>1546070.83</v>
      </c>
      <c r="C17" s="7">
        <f t="shared" si="0"/>
        <v>786950.05247</v>
      </c>
      <c r="D17" s="9">
        <v>1696558.3055400001</v>
      </c>
      <c r="E17" s="7">
        <f t="shared" si="1"/>
        <v>863548.1775198601</v>
      </c>
      <c r="F17" s="11">
        <f t="shared" si="2"/>
        <v>-9.7335434198703566E-2</v>
      </c>
      <c r="G17" s="5">
        <v>1546070.83</v>
      </c>
      <c r="H17" s="7">
        <f t="shared" si="3"/>
        <v>786950.05247</v>
      </c>
      <c r="I17" s="9">
        <v>1696558.3055400001</v>
      </c>
      <c r="J17" s="7">
        <f t="shared" si="4"/>
        <v>863548.1775198601</v>
      </c>
      <c r="K17" s="11">
        <f t="shared" si="5"/>
        <v>-9.7335434198703566E-2</v>
      </c>
      <c r="L17" s="5">
        <v>1546070.83</v>
      </c>
      <c r="M17" s="7">
        <f t="shared" si="6"/>
        <v>786950.05247</v>
      </c>
      <c r="N17" s="9">
        <v>1696558.3055400001</v>
      </c>
      <c r="O17" s="7">
        <f t="shared" si="7"/>
        <v>863548.1775198601</v>
      </c>
      <c r="P17" s="11">
        <f t="shared" si="8"/>
        <v>-9.7335434198703566E-2</v>
      </c>
      <c r="Q17" s="5">
        <v>1546070.83</v>
      </c>
      <c r="R17" s="7">
        <f t="shared" si="9"/>
        <v>786950.05247</v>
      </c>
      <c r="S17" s="9">
        <v>1696558.3055400001</v>
      </c>
      <c r="T17" s="7">
        <f t="shared" si="10"/>
        <v>863548.1775198601</v>
      </c>
      <c r="U17" s="11">
        <f t="shared" si="11"/>
        <v>-9.7335434198703566E-2</v>
      </c>
      <c r="V17" s="5">
        <v>1546070.83</v>
      </c>
      <c r="W17" s="7">
        <f t="shared" si="12"/>
        <v>786950.05247</v>
      </c>
      <c r="X17" s="9">
        <v>1696558.3055400001</v>
      </c>
      <c r="Y17" s="7">
        <f t="shared" si="13"/>
        <v>863548.1775198601</v>
      </c>
      <c r="Z17" s="11">
        <f t="shared" si="14"/>
        <v>-9.7335434198703566E-2</v>
      </c>
      <c r="AA17" s="5">
        <v>1546070.83</v>
      </c>
      <c r="AB17" s="7">
        <f t="shared" si="15"/>
        <v>786950.05247</v>
      </c>
      <c r="AC17" s="9">
        <v>1696558.3055400001</v>
      </c>
      <c r="AD17" s="7">
        <f t="shared" si="16"/>
        <v>863548.1775198601</v>
      </c>
      <c r="AE17" s="11">
        <f t="shared" si="17"/>
        <v>-9.7335434198703566E-2</v>
      </c>
      <c r="AF17" s="5">
        <v>1546070.83</v>
      </c>
      <c r="AG17" s="7">
        <f t="shared" si="18"/>
        <v>786950.05247</v>
      </c>
      <c r="AH17" s="9">
        <v>1696558.3055400001</v>
      </c>
      <c r="AI17" s="7">
        <f t="shared" si="19"/>
        <v>863548.1775198601</v>
      </c>
      <c r="AJ17" s="11">
        <f t="shared" si="20"/>
        <v>-9.7335434198703566E-2</v>
      </c>
      <c r="AK17" s="5">
        <v>1546070.83</v>
      </c>
      <c r="AL17" s="7">
        <f t="shared" si="21"/>
        <v>786950.05247</v>
      </c>
      <c r="AM17" s="9">
        <v>1696558.3055400001</v>
      </c>
      <c r="AN17" s="7">
        <f t="shared" si="22"/>
        <v>863548.1775198601</v>
      </c>
      <c r="AO17" s="11">
        <f t="shared" si="23"/>
        <v>-9.7335434198703566E-2</v>
      </c>
      <c r="AP17" s="5">
        <v>1546070.83</v>
      </c>
      <c r="AQ17" s="7">
        <f t="shared" si="24"/>
        <v>786950.05247</v>
      </c>
      <c r="AR17" s="9">
        <v>1696558.3055400001</v>
      </c>
      <c r="AS17" s="7">
        <f t="shared" si="25"/>
        <v>863548.1775198601</v>
      </c>
      <c r="AT17" s="11">
        <f t="shared" si="26"/>
        <v>-9.7335434198703566E-2</v>
      </c>
      <c r="AU17" s="5">
        <v>1546070.83</v>
      </c>
      <c r="AV17" s="7">
        <f t="shared" si="27"/>
        <v>786950.05247</v>
      </c>
      <c r="AW17" s="9">
        <v>1696558.3055400001</v>
      </c>
      <c r="AX17" s="7">
        <f t="shared" si="28"/>
        <v>863548.1775198601</v>
      </c>
      <c r="AY17" s="11">
        <f t="shared" si="29"/>
        <v>-9.7335434198703566E-2</v>
      </c>
    </row>
    <row r="18" spans="1:51" ht="19.5" x14ac:dyDescent="0.25">
      <c r="A18" s="29" t="s">
        <v>74</v>
      </c>
      <c r="B18" s="7">
        <f>B17/12</f>
        <v>128839.23583333334</v>
      </c>
      <c r="C18" s="7">
        <f t="shared" ref="C18:F18" si="30">C17/12</f>
        <v>65579.171039166671</v>
      </c>
      <c r="D18" s="7">
        <f t="shared" si="30"/>
        <v>141379.85879500001</v>
      </c>
      <c r="E18" s="7">
        <f t="shared" si="30"/>
        <v>71962.348126655008</v>
      </c>
      <c r="F18" s="11">
        <f t="shared" si="30"/>
        <v>-8.1112861832252966E-3</v>
      </c>
      <c r="G18" s="7">
        <f>G17/12</f>
        <v>128839.23583333334</v>
      </c>
      <c r="H18" s="7">
        <f t="shared" ref="H18" si="31">H17/12</f>
        <v>65579.171039166671</v>
      </c>
      <c r="I18" s="7">
        <f t="shared" ref="I18" si="32">I17/12</f>
        <v>141379.85879500001</v>
      </c>
      <c r="J18" s="7">
        <f t="shared" ref="J18" si="33">J17/12</f>
        <v>71962.348126655008</v>
      </c>
      <c r="K18" s="11">
        <f t="shared" ref="K18" si="34">K17/12</f>
        <v>-8.1112861832252966E-3</v>
      </c>
      <c r="L18" s="7">
        <f>L17/12</f>
        <v>128839.23583333334</v>
      </c>
      <c r="M18" s="7">
        <f t="shared" ref="M18" si="35">M17/12</f>
        <v>65579.171039166671</v>
      </c>
      <c r="N18" s="7">
        <f t="shared" ref="N18" si="36">N17/12</f>
        <v>141379.85879500001</v>
      </c>
      <c r="O18" s="7">
        <f t="shared" ref="O18" si="37">O17/12</f>
        <v>71962.348126655008</v>
      </c>
      <c r="P18" s="11">
        <f t="shared" ref="P18" si="38">P17/12</f>
        <v>-8.1112861832252966E-3</v>
      </c>
      <c r="Q18" s="7">
        <f>Q17/12</f>
        <v>128839.23583333334</v>
      </c>
      <c r="R18" s="7">
        <f t="shared" ref="R18" si="39">R17/12</f>
        <v>65579.171039166671</v>
      </c>
      <c r="S18" s="7">
        <f t="shared" ref="S18" si="40">S17/12</f>
        <v>141379.85879500001</v>
      </c>
      <c r="T18" s="7">
        <f t="shared" ref="T18" si="41">T17/12</f>
        <v>71962.348126655008</v>
      </c>
      <c r="U18" s="11">
        <f t="shared" ref="U18" si="42">U17/12</f>
        <v>-8.1112861832252966E-3</v>
      </c>
      <c r="V18" s="7">
        <f>V17/12</f>
        <v>128839.23583333334</v>
      </c>
      <c r="W18" s="7">
        <f t="shared" ref="W18" si="43">W17/12</f>
        <v>65579.171039166671</v>
      </c>
      <c r="X18" s="7">
        <f t="shared" ref="X18" si="44">X17/12</f>
        <v>141379.85879500001</v>
      </c>
      <c r="Y18" s="7">
        <f t="shared" ref="Y18" si="45">Y17/12</f>
        <v>71962.348126655008</v>
      </c>
      <c r="Z18" s="11">
        <f t="shared" ref="Z18" si="46">Z17/12</f>
        <v>-8.1112861832252966E-3</v>
      </c>
      <c r="AA18" s="7">
        <f>AA17/12</f>
        <v>128839.23583333334</v>
      </c>
      <c r="AB18" s="7">
        <f t="shared" ref="AB18" si="47">AB17/12</f>
        <v>65579.171039166671</v>
      </c>
      <c r="AC18" s="7">
        <f t="shared" ref="AC18" si="48">AC17/12</f>
        <v>141379.85879500001</v>
      </c>
      <c r="AD18" s="7">
        <f t="shared" ref="AD18" si="49">AD17/12</f>
        <v>71962.348126655008</v>
      </c>
      <c r="AE18" s="11">
        <f t="shared" ref="AE18" si="50">AE17/12</f>
        <v>-8.1112861832252966E-3</v>
      </c>
      <c r="AF18" s="7">
        <f>AF17/12</f>
        <v>128839.23583333334</v>
      </c>
      <c r="AG18" s="7">
        <f t="shared" ref="AG18" si="51">AG17/12</f>
        <v>65579.171039166671</v>
      </c>
      <c r="AH18" s="7">
        <f t="shared" ref="AH18" si="52">AH17/12</f>
        <v>141379.85879500001</v>
      </c>
      <c r="AI18" s="7">
        <f t="shared" ref="AI18" si="53">AI17/12</f>
        <v>71962.348126655008</v>
      </c>
      <c r="AJ18" s="11">
        <f t="shared" ref="AJ18" si="54">AJ17/12</f>
        <v>-8.1112861832252966E-3</v>
      </c>
      <c r="AK18" s="7">
        <f>AK17/12</f>
        <v>128839.23583333334</v>
      </c>
      <c r="AL18" s="7">
        <f t="shared" ref="AL18" si="55">AL17/12</f>
        <v>65579.171039166671</v>
      </c>
      <c r="AM18" s="7">
        <f t="shared" ref="AM18" si="56">AM17/12</f>
        <v>141379.85879500001</v>
      </c>
      <c r="AN18" s="7">
        <f t="shared" ref="AN18" si="57">AN17/12</f>
        <v>71962.348126655008</v>
      </c>
      <c r="AO18" s="11">
        <f t="shared" ref="AO18" si="58">AO17/12</f>
        <v>-8.1112861832252966E-3</v>
      </c>
      <c r="AP18" s="7">
        <f>AP17/12</f>
        <v>128839.23583333334</v>
      </c>
      <c r="AQ18" s="7">
        <f t="shared" ref="AQ18" si="59">AQ17/12</f>
        <v>65579.171039166671</v>
      </c>
      <c r="AR18" s="7">
        <f t="shared" ref="AR18" si="60">AR17/12</f>
        <v>141379.85879500001</v>
      </c>
      <c r="AS18" s="7">
        <f t="shared" ref="AS18" si="61">AS17/12</f>
        <v>71962.348126655008</v>
      </c>
      <c r="AT18" s="11">
        <f t="shared" ref="AT18" si="62">AT17/12</f>
        <v>-8.1112861832252966E-3</v>
      </c>
      <c r="AU18" s="7">
        <f>AU17/12</f>
        <v>128839.23583333334</v>
      </c>
      <c r="AV18" s="7">
        <f t="shared" ref="AV18" si="63">AV17/12</f>
        <v>65579.171039166671</v>
      </c>
      <c r="AW18" s="7">
        <f t="shared" ref="AW18" si="64">AW17/12</f>
        <v>141379.85879500001</v>
      </c>
      <c r="AX18" s="7">
        <f t="shared" ref="AX18" si="65">AX17/12</f>
        <v>71962.348126655008</v>
      </c>
      <c r="AY18" s="11">
        <f t="shared" ref="AY18" si="66">AY17/12</f>
        <v>-8.1112861832252966E-3</v>
      </c>
    </row>
    <row r="21" spans="1:51" s="2" customFormat="1" ht="19.5" x14ac:dyDescent="0.25">
      <c r="A21" s="13"/>
      <c r="C21" s="14" t="s">
        <v>37</v>
      </c>
      <c r="D21" s="1" t="s">
        <v>38</v>
      </c>
      <c r="E21" s="1" t="s">
        <v>39</v>
      </c>
      <c r="F21" s="1" t="s">
        <v>1</v>
      </c>
      <c r="G21" s="1" t="s">
        <v>2</v>
      </c>
      <c r="I21" s="141" t="s">
        <v>0</v>
      </c>
      <c r="J21" s="142"/>
      <c r="K21" s="142"/>
      <c r="L21" s="142"/>
      <c r="M21" s="142"/>
      <c r="N21" s="142"/>
      <c r="O21" s="142"/>
      <c r="P21" s="142"/>
      <c r="Q21" s="143"/>
    </row>
    <row r="22" spans="1:51" s="2" customFormat="1" ht="19.5" x14ac:dyDescent="0.25">
      <c r="A22" s="13"/>
      <c r="C22" s="15">
        <v>1</v>
      </c>
      <c r="D22" s="16" t="s">
        <v>5</v>
      </c>
      <c r="E22" s="17" t="s">
        <v>41</v>
      </c>
      <c r="F22" s="17">
        <v>60296.5</v>
      </c>
      <c r="G22" s="17">
        <f>F22*0.509</f>
        <v>30690.9185</v>
      </c>
      <c r="I22" s="144"/>
      <c r="J22" s="145"/>
      <c r="K22" s="145"/>
      <c r="L22" s="145"/>
      <c r="M22" s="145"/>
      <c r="N22" s="145"/>
      <c r="O22" s="145"/>
      <c r="P22" s="145"/>
      <c r="Q22" s="146"/>
    </row>
    <row r="23" spans="1:51" s="2" customFormat="1" ht="19.5" x14ac:dyDescent="0.25">
      <c r="A23" s="13"/>
      <c r="C23" s="15">
        <v>2</v>
      </c>
      <c r="D23" s="16" t="s">
        <v>4</v>
      </c>
      <c r="E23" s="17" t="s">
        <v>41</v>
      </c>
      <c r="F23" s="17">
        <v>58803</v>
      </c>
      <c r="G23" s="17">
        <f>F23*0.509</f>
        <v>29930.726999999999</v>
      </c>
      <c r="I23" s="144"/>
      <c r="J23" s="145"/>
      <c r="K23" s="145"/>
      <c r="L23" s="145"/>
      <c r="M23" s="145"/>
      <c r="N23" s="145"/>
      <c r="O23" s="145"/>
      <c r="P23" s="145"/>
      <c r="Q23" s="146"/>
    </row>
    <row r="24" spans="1:51" s="2" customFormat="1" ht="19.5" x14ac:dyDescent="0.25">
      <c r="A24" s="13"/>
      <c r="C24" s="15">
        <v>3</v>
      </c>
      <c r="D24" s="16" t="s">
        <v>3</v>
      </c>
      <c r="E24" s="17" t="s">
        <v>41</v>
      </c>
      <c r="F24" s="17">
        <v>58006.3</v>
      </c>
      <c r="G24" s="17">
        <f>F24*0.509</f>
        <v>29525.206700000002</v>
      </c>
      <c r="I24" s="144"/>
      <c r="J24" s="145"/>
      <c r="K24" s="145"/>
      <c r="L24" s="145"/>
      <c r="M24" s="145"/>
      <c r="N24" s="145"/>
      <c r="O24" s="145"/>
      <c r="P24" s="145"/>
      <c r="Q24" s="146"/>
    </row>
    <row r="25" spans="1:51" s="2" customFormat="1" ht="19.5" x14ac:dyDescent="0.25">
      <c r="A25" s="13"/>
      <c r="C25" s="15">
        <v>4</v>
      </c>
      <c r="D25" s="16" t="s">
        <v>7</v>
      </c>
      <c r="E25" s="17" t="s">
        <v>42</v>
      </c>
      <c r="F25" s="17">
        <v>51153.599999999999</v>
      </c>
      <c r="G25" s="17">
        <f>F25*0.509</f>
        <v>26037.182399999998</v>
      </c>
      <c r="I25" s="144"/>
      <c r="J25" s="145"/>
      <c r="K25" s="145"/>
      <c r="L25" s="145"/>
      <c r="M25" s="145"/>
      <c r="N25" s="145"/>
      <c r="O25" s="145"/>
      <c r="P25" s="145"/>
      <c r="Q25" s="146"/>
    </row>
    <row r="26" spans="1:51" s="2" customFormat="1" ht="19.5" x14ac:dyDescent="0.25">
      <c r="A26" s="13"/>
      <c r="C26" s="15">
        <v>5</v>
      </c>
      <c r="D26" s="16" t="s">
        <v>6</v>
      </c>
      <c r="E26" s="17" t="s">
        <v>42</v>
      </c>
      <c r="F26" s="17">
        <v>45330</v>
      </c>
      <c r="G26" s="17">
        <f>F26*0.509</f>
        <v>23072.97</v>
      </c>
      <c r="I26" s="147"/>
      <c r="J26" s="148"/>
      <c r="K26" s="148"/>
      <c r="L26" s="148"/>
      <c r="M26" s="148"/>
      <c r="N26" s="148"/>
      <c r="O26" s="148"/>
      <c r="P26" s="148"/>
      <c r="Q26" s="149"/>
    </row>
    <row r="27" spans="1:51" s="2" customFormat="1" ht="18.75" x14ac:dyDescent="0.25">
      <c r="A27" s="13"/>
    </row>
  </sheetData>
  <mergeCells count="34">
    <mergeCell ref="L2:P2"/>
    <mergeCell ref="L3:M3"/>
    <mergeCell ref="N3:O3"/>
    <mergeCell ref="B3:C3"/>
    <mergeCell ref="D3:E3"/>
    <mergeCell ref="B2:F2"/>
    <mergeCell ref="G2:K2"/>
    <mergeCell ref="G3:H3"/>
    <mergeCell ref="I3:J3"/>
    <mergeCell ref="Q2:U2"/>
    <mergeCell ref="V2:Z2"/>
    <mergeCell ref="AA2:AE2"/>
    <mergeCell ref="Q3:R3"/>
    <mergeCell ref="S3:T3"/>
    <mergeCell ref="V3:W3"/>
    <mergeCell ref="X3:Y3"/>
    <mergeCell ref="AA3:AB3"/>
    <mergeCell ref="AC3:AD3"/>
    <mergeCell ref="I21:Q26"/>
    <mergeCell ref="AU2:AY2"/>
    <mergeCell ref="AU3:AV3"/>
    <mergeCell ref="AW3:AX3"/>
    <mergeCell ref="A1:O1"/>
    <mergeCell ref="Q1:AD1"/>
    <mergeCell ref="AF1:AS1"/>
    <mergeCell ref="AF2:AJ2"/>
    <mergeCell ref="AK2:AO2"/>
    <mergeCell ref="AP2:AT2"/>
    <mergeCell ref="AF3:AG3"/>
    <mergeCell ref="AH3:AI3"/>
    <mergeCell ref="AK3:AL3"/>
    <mergeCell ref="AM3:AN3"/>
    <mergeCell ref="AP3:AQ3"/>
    <mergeCell ref="AR3:AS3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00D82-3B37-4934-A0D2-50496A64CD76}">
  <dimension ref="A1:AY35"/>
  <sheetViews>
    <sheetView workbookViewId="0">
      <selection sqref="A1:AD1"/>
    </sheetView>
  </sheetViews>
  <sheetFormatPr defaultColWidth="11.109375" defaultRowHeight="15.75" x14ac:dyDescent="0.25"/>
  <cols>
    <col min="1" max="1" width="7.88671875" style="27" bestFit="1" customWidth="1"/>
    <col min="2" max="16384" width="11.109375" style="27"/>
  </cols>
  <sheetData>
    <row r="1" spans="1:51" s="30" customFormat="1" ht="24" customHeight="1" x14ac:dyDescent="0.25">
      <c r="A1" s="154" t="s">
        <v>71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6"/>
      <c r="P1" s="29" t="s">
        <v>72</v>
      </c>
      <c r="Q1" s="154" t="s">
        <v>71</v>
      </c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6"/>
      <c r="AE1" s="29" t="s">
        <v>72</v>
      </c>
      <c r="AF1" s="154" t="s">
        <v>71</v>
      </c>
      <c r="AG1" s="155"/>
      <c r="AH1" s="155"/>
      <c r="AI1" s="155"/>
      <c r="AJ1" s="155"/>
      <c r="AK1" s="155"/>
      <c r="AL1" s="155"/>
      <c r="AM1" s="155"/>
      <c r="AN1" s="155"/>
      <c r="AO1" s="155"/>
      <c r="AP1" s="155"/>
      <c r="AQ1" s="155"/>
      <c r="AR1" s="155"/>
      <c r="AS1" s="156"/>
      <c r="AT1" s="29" t="s">
        <v>72</v>
      </c>
    </row>
    <row r="2" spans="1:51" s="31" customFormat="1" ht="19.5" x14ac:dyDescent="0.25">
      <c r="A2" s="29" t="s">
        <v>43</v>
      </c>
      <c r="B2" s="152" t="s">
        <v>46</v>
      </c>
      <c r="C2" s="152"/>
      <c r="D2" s="152"/>
      <c r="E2" s="152"/>
      <c r="F2" s="152"/>
      <c r="G2" s="152" t="s">
        <v>62</v>
      </c>
      <c r="H2" s="152"/>
      <c r="I2" s="152"/>
      <c r="J2" s="152"/>
      <c r="K2" s="152"/>
      <c r="L2" s="152" t="s">
        <v>63</v>
      </c>
      <c r="M2" s="152"/>
      <c r="N2" s="152"/>
      <c r="O2" s="152"/>
      <c r="P2" s="152"/>
      <c r="Q2" s="152" t="s">
        <v>64</v>
      </c>
      <c r="R2" s="152"/>
      <c r="S2" s="152"/>
      <c r="T2" s="152"/>
      <c r="U2" s="152"/>
      <c r="V2" s="152" t="s">
        <v>65</v>
      </c>
      <c r="W2" s="152"/>
      <c r="X2" s="152"/>
      <c r="Y2" s="152"/>
      <c r="Z2" s="152"/>
      <c r="AA2" s="152" t="s">
        <v>66</v>
      </c>
      <c r="AB2" s="152"/>
      <c r="AC2" s="152"/>
      <c r="AD2" s="152"/>
      <c r="AE2" s="152"/>
      <c r="AF2" s="152" t="s">
        <v>67</v>
      </c>
      <c r="AG2" s="152"/>
      <c r="AH2" s="152"/>
      <c r="AI2" s="152"/>
      <c r="AJ2" s="152"/>
      <c r="AK2" s="152" t="s">
        <v>68</v>
      </c>
      <c r="AL2" s="152"/>
      <c r="AM2" s="152"/>
      <c r="AN2" s="152"/>
      <c r="AO2" s="152"/>
      <c r="AP2" s="152" t="s">
        <v>69</v>
      </c>
      <c r="AQ2" s="152"/>
      <c r="AR2" s="152"/>
      <c r="AS2" s="152"/>
      <c r="AT2" s="152"/>
      <c r="AU2" s="152" t="s">
        <v>70</v>
      </c>
      <c r="AV2" s="152"/>
      <c r="AW2" s="152"/>
      <c r="AX2" s="152"/>
      <c r="AY2" s="152"/>
    </row>
    <row r="3" spans="1:51" s="28" customFormat="1" ht="19.5" x14ac:dyDescent="0.25">
      <c r="A3" s="29" t="s">
        <v>44</v>
      </c>
      <c r="B3" s="153">
        <v>2022</v>
      </c>
      <c r="C3" s="153"/>
      <c r="D3" s="153">
        <v>2023</v>
      </c>
      <c r="E3" s="153"/>
      <c r="F3" s="14"/>
      <c r="G3" s="153">
        <v>2022</v>
      </c>
      <c r="H3" s="153"/>
      <c r="I3" s="153">
        <v>2023</v>
      </c>
      <c r="J3" s="153"/>
      <c r="K3" s="14"/>
      <c r="L3" s="153">
        <v>2022</v>
      </c>
      <c r="M3" s="153"/>
      <c r="N3" s="153">
        <v>2023</v>
      </c>
      <c r="O3" s="153"/>
      <c r="P3" s="14"/>
      <c r="Q3" s="153">
        <v>2022</v>
      </c>
      <c r="R3" s="153"/>
      <c r="S3" s="153">
        <v>2023</v>
      </c>
      <c r="T3" s="153"/>
      <c r="U3" s="14"/>
      <c r="V3" s="153">
        <v>2022</v>
      </c>
      <c r="W3" s="153"/>
      <c r="X3" s="153">
        <v>2023</v>
      </c>
      <c r="Y3" s="153"/>
      <c r="Z3" s="14"/>
      <c r="AA3" s="153">
        <v>2022</v>
      </c>
      <c r="AB3" s="153"/>
      <c r="AC3" s="153">
        <v>2023</v>
      </c>
      <c r="AD3" s="153"/>
      <c r="AE3" s="14"/>
      <c r="AF3" s="153">
        <v>2022</v>
      </c>
      <c r="AG3" s="153"/>
      <c r="AH3" s="153">
        <v>2023</v>
      </c>
      <c r="AI3" s="153"/>
      <c r="AJ3" s="14"/>
      <c r="AK3" s="153">
        <v>2022</v>
      </c>
      <c r="AL3" s="153"/>
      <c r="AM3" s="153">
        <v>2023</v>
      </c>
      <c r="AN3" s="153"/>
      <c r="AO3" s="14"/>
      <c r="AP3" s="153">
        <v>2022</v>
      </c>
      <c r="AQ3" s="153"/>
      <c r="AR3" s="153">
        <v>2023</v>
      </c>
      <c r="AS3" s="153"/>
      <c r="AT3" s="14"/>
      <c r="AU3" s="153">
        <v>2022</v>
      </c>
      <c r="AV3" s="153"/>
      <c r="AW3" s="153">
        <v>2023</v>
      </c>
      <c r="AX3" s="153"/>
      <c r="AY3" s="14"/>
    </row>
    <row r="4" spans="1:51" s="31" customFormat="1" ht="19.5" x14ac:dyDescent="0.25">
      <c r="A4" s="29" t="s">
        <v>45</v>
      </c>
      <c r="B4" s="29" t="s">
        <v>47</v>
      </c>
      <c r="C4" s="29" t="s">
        <v>48</v>
      </c>
      <c r="D4" s="29" t="s">
        <v>47</v>
      </c>
      <c r="E4" s="29" t="s">
        <v>48</v>
      </c>
      <c r="F4" s="29" t="s">
        <v>49</v>
      </c>
      <c r="G4" s="29" t="s">
        <v>47</v>
      </c>
      <c r="H4" s="29" t="s">
        <v>48</v>
      </c>
      <c r="I4" s="29" t="s">
        <v>47</v>
      </c>
      <c r="J4" s="29" t="s">
        <v>48</v>
      </c>
      <c r="K4" s="29" t="s">
        <v>49</v>
      </c>
      <c r="L4" s="29" t="s">
        <v>47</v>
      </c>
      <c r="M4" s="29" t="s">
        <v>48</v>
      </c>
      <c r="N4" s="29" t="s">
        <v>47</v>
      </c>
      <c r="O4" s="29" t="s">
        <v>48</v>
      </c>
      <c r="P4" s="29" t="s">
        <v>49</v>
      </c>
      <c r="Q4" s="29" t="s">
        <v>47</v>
      </c>
      <c r="R4" s="29" t="s">
        <v>48</v>
      </c>
      <c r="S4" s="29" t="s">
        <v>47</v>
      </c>
      <c r="T4" s="29" t="s">
        <v>48</v>
      </c>
      <c r="U4" s="29" t="s">
        <v>49</v>
      </c>
      <c r="V4" s="29" t="s">
        <v>47</v>
      </c>
      <c r="W4" s="29" t="s">
        <v>48</v>
      </c>
      <c r="X4" s="29" t="s">
        <v>47</v>
      </c>
      <c r="Y4" s="29" t="s">
        <v>48</v>
      </c>
      <c r="Z4" s="29" t="s">
        <v>49</v>
      </c>
      <c r="AA4" s="29" t="s">
        <v>47</v>
      </c>
      <c r="AB4" s="29" t="s">
        <v>48</v>
      </c>
      <c r="AC4" s="29" t="s">
        <v>47</v>
      </c>
      <c r="AD4" s="29" t="s">
        <v>48</v>
      </c>
      <c r="AE4" s="29" t="s">
        <v>49</v>
      </c>
      <c r="AF4" s="29" t="s">
        <v>47</v>
      </c>
      <c r="AG4" s="29" t="s">
        <v>48</v>
      </c>
      <c r="AH4" s="29" t="s">
        <v>47</v>
      </c>
      <c r="AI4" s="29" t="s">
        <v>48</v>
      </c>
      <c r="AJ4" s="29" t="s">
        <v>49</v>
      </c>
      <c r="AK4" s="29" t="s">
        <v>47</v>
      </c>
      <c r="AL4" s="29" t="s">
        <v>48</v>
      </c>
      <c r="AM4" s="29" t="s">
        <v>47</v>
      </c>
      <c r="AN4" s="29" t="s">
        <v>48</v>
      </c>
      <c r="AO4" s="29" t="s">
        <v>49</v>
      </c>
      <c r="AP4" s="29" t="s">
        <v>47</v>
      </c>
      <c r="AQ4" s="29" t="s">
        <v>48</v>
      </c>
      <c r="AR4" s="29" t="s">
        <v>47</v>
      </c>
      <c r="AS4" s="29" t="s">
        <v>48</v>
      </c>
      <c r="AT4" s="29" t="s">
        <v>49</v>
      </c>
      <c r="AU4" s="29" t="s">
        <v>47</v>
      </c>
      <c r="AV4" s="29" t="s">
        <v>48</v>
      </c>
      <c r="AW4" s="29" t="s">
        <v>47</v>
      </c>
      <c r="AX4" s="29" t="s">
        <v>48</v>
      </c>
      <c r="AY4" s="29" t="s">
        <v>49</v>
      </c>
    </row>
    <row r="5" spans="1:51" ht="19.5" x14ac:dyDescent="0.25">
      <c r="A5" s="29" t="s">
        <v>50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 x14ac:dyDescent="0.25">
      <c r="A6" s="29" t="s">
        <v>54</v>
      </c>
      <c r="B6" s="5">
        <v>101351.52778999999</v>
      </c>
      <c r="C6" s="7">
        <f t="shared" ref="C6:C25" si="0">B6*0.509</f>
        <v>51587.927645109994</v>
      </c>
      <c r="D6" s="9">
        <v>125315</v>
      </c>
      <c r="E6" s="7">
        <f t="shared" ref="E6:E25" si="1">D6*0.509</f>
        <v>63785.334999999999</v>
      </c>
      <c r="F6" s="11">
        <f t="shared" ref="F6:F25" si="2">IF(B6&gt;0,(B6-D6)/B6,0)</f>
        <v>-0.23643918086417243</v>
      </c>
      <c r="G6" s="5">
        <v>101351.52778999999</v>
      </c>
      <c r="H6" s="7">
        <f t="shared" ref="H6:H25" si="3">G6*0.509</f>
        <v>51587.927645109994</v>
      </c>
      <c r="I6" s="9">
        <v>125315</v>
      </c>
      <c r="J6" s="7">
        <f t="shared" ref="J6:J25" si="4">I6*0.509</f>
        <v>63785.334999999999</v>
      </c>
      <c r="K6" s="11">
        <f t="shared" ref="K6:K25" si="5">IF(G6&gt;0,(G6-I6)/G6,0)</f>
        <v>-0.23643918086417243</v>
      </c>
      <c r="L6" s="5">
        <v>101351.52778999999</v>
      </c>
      <c r="M6" s="7">
        <f t="shared" ref="M6:M25" si="6">L6*0.509</f>
        <v>51587.927645109994</v>
      </c>
      <c r="N6" s="9">
        <v>125315</v>
      </c>
      <c r="O6" s="7">
        <f t="shared" ref="O6:O25" si="7">N6*0.509</f>
        <v>63785.334999999999</v>
      </c>
      <c r="P6" s="11">
        <f t="shared" ref="P6:P25" si="8">IF(L6&gt;0,(L6-N6)/L6,0)</f>
        <v>-0.23643918086417243</v>
      </c>
      <c r="Q6" s="5">
        <v>101351.52778999999</v>
      </c>
      <c r="R6" s="7">
        <f t="shared" ref="R6:R25" si="9">Q6*0.509</f>
        <v>51587.927645109994</v>
      </c>
      <c r="S6" s="9">
        <v>125315</v>
      </c>
      <c r="T6" s="7">
        <f t="shared" ref="T6:T25" si="10">S6*0.509</f>
        <v>63785.334999999999</v>
      </c>
      <c r="U6" s="11">
        <f t="shared" ref="U6:U25" si="11">IF(Q6&gt;0,(Q6-S6)/Q6,0)</f>
        <v>-0.23643918086417243</v>
      </c>
      <c r="V6" s="5">
        <v>101351.52778999999</v>
      </c>
      <c r="W6" s="7">
        <f t="shared" ref="W6:W25" si="12">V6*0.509</f>
        <v>51587.927645109994</v>
      </c>
      <c r="X6" s="9">
        <v>125315</v>
      </c>
      <c r="Y6" s="7">
        <f t="shared" ref="Y6:Y25" si="13">X6*0.509</f>
        <v>63785.334999999999</v>
      </c>
      <c r="Z6" s="11">
        <f t="shared" ref="Z6:Z25" si="14">IF(V6&gt;0,(V6-X6)/V6,0)</f>
        <v>-0.23643918086417243</v>
      </c>
      <c r="AA6" s="5">
        <v>101351.52778999999</v>
      </c>
      <c r="AB6" s="7">
        <f t="shared" ref="AB6:AB25" si="15">AA6*0.509</f>
        <v>51587.927645109994</v>
      </c>
      <c r="AC6" s="9">
        <v>125315</v>
      </c>
      <c r="AD6" s="7">
        <f t="shared" ref="AD6:AD25" si="16">AC6*0.509</f>
        <v>63785.334999999999</v>
      </c>
      <c r="AE6" s="11">
        <f t="shared" ref="AE6:AE25" si="17">IF(AA6&gt;0,(AA6-AC6)/AA6,0)</f>
        <v>-0.23643918086417243</v>
      </c>
      <c r="AF6" s="5">
        <v>101351.52778999999</v>
      </c>
      <c r="AG6" s="7">
        <f t="shared" ref="AG6:AG25" si="18">AF6*0.509</f>
        <v>51587.927645109994</v>
      </c>
      <c r="AH6" s="9">
        <v>125315</v>
      </c>
      <c r="AI6" s="7">
        <f t="shared" ref="AI6:AI25" si="19">AH6*0.509</f>
        <v>63785.334999999999</v>
      </c>
      <c r="AJ6" s="11">
        <f t="shared" ref="AJ6:AJ25" si="20">IF(AF6&gt;0,(AF6-AH6)/AF6,0)</f>
        <v>-0.23643918086417243</v>
      </c>
      <c r="AK6" s="5">
        <v>101351.52778999999</v>
      </c>
      <c r="AL6" s="7">
        <f t="shared" ref="AL6:AL25" si="21">AK6*0.509</f>
        <v>51587.927645109994</v>
      </c>
      <c r="AM6" s="9">
        <v>125315</v>
      </c>
      <c r="AN6" s="7">
        <f t="shared" ref="AN6:AN25" si="22">AM6*0.509</f>
        <v>63785.334999999999</v>
      </c>
      <c r="AO6" s="11">
        <f t="shared" ref="AO6:AO25" si="23">IF(AK6&gt;0,(AK6-AM6)/AK6,0)</f>
        <v>-0.23643918086417243</v>
      </c>
      <c r="AP6" s="5">
        <v>101351.52778999999</v>
      </c>
      <c r="AQ6" s="7">
        <f t="shared" ref="AQ6:AQ25" si="24">AP6*0.509</f>
        <v>51587.927645109994</v>
      </c>
      <c r="AR6" s="9">
        <v>125315</v>
      </c>
      <c r="AS6" s="7">
        <f t="shared" ref="AS6:AS25" si="25">AR6*0.509</f>
        <v>63785.334999999999</v>
      </c>
      <c r="AT6" s="11">
        <f t="shared" ref="AT6:AT25" si="26">IF(AP6&gt;0,(AP6-AR6)/AP6,0)</f>
        <v>-0.23643918086417243</v>
      </c>
      <c r="AU6" s="5">
        <v>101351.52778999999</v>
      </c>
      <c r="AV6" s="7">
        <f t="shared" ref="AV6:AV25" si="27">AU6*0.509</f>
        <v>51587.927645109994</v>
      </c>
      <c r="AW6" s="9">
        <v>125315</v>
      </c>
      <c r="AX6" s="7">
        <f t="shared" ref="AX6:AX25" si="28">AW6*0.509</f>
        <v>63785.334999999999</v>
      </c>
      <c r="AY6" s="11">
        <f t="shared" ref="AY6:AY25" si="29">IF(AU6&gt;0,(AU6-AW6)/AU6,0)</f>
        <v>-0.23643918086417243</v>
      </c>
    </row>
    <row r="7" spans="1:51" ht="19.5" x14ac:dyDescent="0.25">
      <c r="A7" s="29" t="s">
        <v>55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 x14ac:dyDescent="0.25">
      <c r="A8" s="29" t="s">
        <v>213</v>
      </c>
      <c r="B8" s="5">
        <v>1546070.83</v>
      </c>
      <c r="C8" s="7">
        <f t="shared" ref="C8" si="30">B8*0.509</f>
        <v>786950.05247</v>
      </c>
      <c r="D8" s="9">
        <v>1696558.3055400001</v>
      </c>
      <c r="E8" s="7">
        <f t="shared" ref="E8" si="31">D8*0.509</f>
        <v>863548.1775198601</v>
      </c>
      <c r="F8" s="11">
        <f t="shared" ref="F8" si="32">IF(B8&gt;0,(B8-D8)/B8,0)</f>
        <v>-9.7335434198703566E-2</v>
      </c>
      <c r="G8" s="5">
        <v>1546070.83</v>
      </c>
      <c r="H8" s="7">
        <f t="shared" ref="H8" si="33">G8*0.509</f>
        <v>786950.05247</v>
      </c>
      <c r="I8" s="9">
        <v>1696558.3055400001</v>
      </c>
      <c r="J8" s="7">
        <f t="shared" ref="J8" si="34">I8*0.509</f>
        <v>863548.1775198601</v>
      </c>
      <c r="K8" s="11">
        <f t="shared" ref="K8" si="35">IF(G8&gt;0,(G8-I8)/G8,0)</f>
        <v>-9.7335434198703566E-2</v>
      </c>
      <c r="L8" s="5">
        <v>1546070.83</v>
      </c>
      <c r="M8" s="7">
        <f t="shared" ref="M8" si="36">L8*0.509</f>
        <v>786950.05247</v>
      </c>
      <c r="N8" s="9">
        <v>1696558.3055400001</v>
      </c>
      <c r="O8" s="7">
        <f t="shared" ref="O8" si="37">N8*0.509</f>
        <v>863548.1775198601</v>
      </c>
      <c r="P8" s="11">
        <f t="shared" ref="P8" si="38">IF(L8&gt;0,(L8-N8)/L8,0)</f>
        <v>-9.7335434198703566E-2</v>
      </c>
      <c r="Q8" s="5">
        <v>1546070.83</v>
      </c>
      <c r="R8" s="7">
        <f t="shared" ref="R8" si="39">Q8*0.509</f>
        <v>786950.05247</v>
      </c>
      <c r="S8" s="9">
        <v>1696558.3055400001</v>
      </c>
      <c r="T8" s="7">
        <f t="shared" ref="T8" si="40">S8*0.509</f>
        <v>863548.1775198601</v>
      </c>
      <c r="U8" s="11">
        <f t="shared" ref="U8" si="41">IF(Q8&gt;0,(Q8-S8)/Q8,0)</f>
        <v>-9.7335434198703566E-2</v>
      </c>
      <c r="V8" s="5">
        <v>1546070.83</v>
      </c>
      <c r="W8" s="7">
        <f t="shared" ref="W8" si="42">V8*0.509</f>
        <v>786950.05247</v>
      </c>
      <c r="X8" s="9">
        <v>1696558.3055400001</v>
      </c>
      <c r="Y8" s="7">
        <f t="shared" ref="Y8" si="43">X8*0.509</f>
        <v>863548.1775198601</v>
      </c>
      <c r="Z8" s="11">
        <f t="shared" ref="Z8" si="44">IF(V8&gt;0,(V8-X8)/V8,0)</f>
        <v>-9.7335434198703566E-2</v>
      </c>
      <c r="AA8" s="5">
        <v>1546070.83</v>
      </c>
      <c r="AB8" s="7">
        <f t="shared" ref="AB8" si="45">AA8*0.509</f>
        <v>786950.05247</v>
      </c>
      <c r="AC8" s="9">
        <v>1696558.3055400001</v>
      </c>
      <c r="AD8" s="7">
        <f t="shared" ref="AD8" si="46">AC8*0.509</f>
        <v>863548.1775198601</v>
      </c>
      <c r="AE8" s="11">
        <f t="shared" ref="AE8" si="47">IF(AA8&gt;0,(AA8-AC8)/AA8,0)</f>
        <v>-9.7335434198703566E-2</v>
      </c>
      <c r="AF8" s="5">
        <v>1546070.83</v>
      </c>
      <c r="AG8" s="7">
        <f t="shared" ref="AG8" si="48">AF8*0.509</f>
        <v>786950.05247</v>
      </c>
      <c r="AH8" s="9">
        <v>1696558.3055400001</v>
      </c>
      <c r="AI8" s="7">
        <f t="shared" ref="AI8" si="49">AH8*0.509</f>
        <v>863548.1775198601</v>
      </c>
      <c r="AJ8" s="11">
        <f t="shared" ref="AJ8" si="50">IF(AF8&gt;0,(AF8-AH8)/AF8,0)</f>
        <v>-9.7335434198703566E-2</v>
      </c>
      <c r="AK8" s="5">
        <v>1546070.83</v>
      </c>
      <c r="AL8" s="7">
        <f t="shared" ref="AL8" si="51">AK8*0.509</f>
        <v>786950.05247</v>
      </c>
      <c r="AM8" s="9">
        <v>1696558.3055400001</v>
      </c>
      <c r="AN8" s="7">
        <f t="shared" ref="AN8" si="52">AM8*0.509</f>
        <v>863548.1775198601</v>
      </c>
      <c r="AO8" s="11">
        <f t="shared" ref="AO8" si="53">IF(AK8&gt;0,(AK8-AM8)/AK8,0)</f>
        <v>-9.7335434198703566E-2</v>
      </c>
      <c r="AP8" s="5">
        <v>1546070.83</v>
      </c>
      <c r="AQ8" s="7">
        <f t="shared" ref="AQ8" si="54">AP8*0.509</f>
        <v>786950.05247</v>
      </c>
      <c r="AR8" s="9">
        <v>1696558.3055400001</v>
      </c>
      <c r="AS8" s="7">
        <f t="shared" ref="AS8" si="55">AR8*0.509</f>
        <v>863548.1775198601</v>
      </c>
      <c r="AT8" s="11">
        <f t="shared" ref="AT8" si="56">IF(AP8&gt;0,(AP8-AR8)/AP8,0)</f>
        <v>-9.7335434198703566E-2</v>
      </c>
      <c r="AU8" s="5">
        <v>1546070.83</v>
      </c>
      <c r="AV8" s="7">
        <f t="shared" ref="AV8" si="57">AU8*0.509</f>
        <v>786950.05247</v>
      </c>
      <c r="AW8" s="9">
        <v>1696558.3055400001</v>
      </c>
      <c r="AX8" s="7">
        <f t="shared" ref="AX8" si="58">AW8*0.509</f>
        <v>863548.1775198601</v>
      </c>
      <c r="AY8" s="11">
        <f t="shared" ref="AY8" si="59">IF(AU8&gt;0,(AU8-AW8)/AU8,0)</f>
        <v>-9.7335434198703566E-2</v>
      </c>
    </row>
    <row r="9" spans="1:51" ht="19.5" x14ac:dyDescent="0.25">
      <c r="A9" s="29" t="s">
        <v>74</v>
      </c>
      <c r="B9" s="7">
        <f>B8/12</f>
        <v>128839.23583333334</v>
      </c>
      <c r="C9" s="7">
        <f t="shared" ref="C9:F9" si="60">C8/12</f>
        <v>65579.171039166671</v>
      </c>
      <c r="D9" s="7">
        <f t="shared" si="60"/>
        <v>141379.85879500001</v>
      </c>
      <c r="E9" s="7">
        <f t="shared" si="60"/>
        <v>71962.348126655008</v>
      </c>
      <c r="F9" s="11">
        <f t="shared" si="60"/>
        <v>-8.1112861832252966E-3</v>
      </c>
      <c r="G9" s="7">
        <f>G8/12</f>
        <v>128839.23583333334</v>
      </c>
      <c r="H9" s="7">
        <f t="shared" ref="H9:K9" si="61">H8/12</f>
        <v>65579.171039166671</v>
      </c>
      <c r="I9" s="7">
        <f t="shared" si="61"/>
        <v>141379.85879500001</v>
      </c>
      <c r="J9" s="7">
        <f t="shared" si="61"/>
        <v>71962.348126655008</v>
      </c>
      <c r="K9" s="11">
        <f t="shared" si="61"/>
        <v>-8.1112861832252966E-3</v>
      </c>
      <c r="L9" s="7">
        <f>L8/12</f>
        <v>128839.23583333334</v>
      </c>
      <c r="M9" s="7">
        <f t="shared" ref="M9:P9" si="62">M8/12</f>
        <v>65579.171039166671</v>
      </c>
      <c r="N9" s="7">
        <f t="shared" si="62"/>
        <v>141379.85879500001</v>
      </c>
      <c r="O9" s="7">
        <f t="shared" si="62"/>
        <v>71962.348126655008</v>
      </c>
      <c r="P9" s="11">
        <f t="shared" si="62"/>
        <v>-8.1112861832252966E-3</v>
      </c>
      <c r="Q9" s="7">
        <f>Q8/12</f>
        <v>128839.23583333334</v>
      </c>
      <c r="R9" s="7">
        <f t="shared" ref="R9:U9" si="63">R8/12</f>
        <v>65579.171039166671</v>
      </c>
      <c r="S9" s="7">
        <f t="shared" si="63"/>
        <v>141379.85879500001</v>
      </c>
      <c r="T9" s="7">
        <f t="shared" si="63"/>
        <v>71962.348126655008</v>
      </c>
      <c r="U9" s="11">
        <f t="shared" si="63"/>
        <v>-8.1112861832252966E-3</v>
      </c>
      <c r="V9" s="7">
        <f>V8/12</f>
        <v>128839.23583333334</v>
      </c>
      <c r="W9" s="7">
        <f t="shared" ref="W9:Z9" si="64">W8/12</f>
        <v>65579.171039166671</v>
      </c>
      <c r="X9" s="7">
        <f t="shared" si="64"/>
        <v>141379.85879500001</v>
      </c>
      <c r="Y9" s="7">
        <f t="shared" si="64"/>
        <v>71962.348126655008</v>
      </c>
      <c r="Z9" s="11">
        <f t="shared" si="64"/>
        <v>-8.1112861832252966E-3</v>
      </c>
      <c r="AA9" s="7">
        <f>AA8/12</f>
        <v>128839.23583333334</v>
      </c>
      <c r="AB9" s="7">
        <f t="shared" ref="AB9:AE9" si="65">AB8/12</f>
        <v>65579.171039166671</v>
      </c>
      <c r="AC9" s="7">
        <f t="shared" si="65"/>
        <v>141379.85879500001</v>
      </c>
      <c r="AD9" s="7">
        <f t="shared" si="65"/>
        <v>71962.348126655008</v>
      </c>
      <c r="AE9" s="11">
        <f t="shared" si="65"/>
        <v>-8.1112861832252966E-3</v>
      </c>
      <c r="AF9" s="7">
        <f>AF8/12</f>
        <v>128839.23583333334</v>
      </c>
      <c r="AG9" s="7">
        <f t="shared" ref="AG9:AJ9" si="66">AG8/12</f>
        <v>65579.171039166671</v>
      </c>
      <c r="AH9" s="7">
        <f t="shared" si="66"/>
        <v>141379.85879500001</v>
      </c>
      <c r="AI9" s="7">
        <f t="shared" si="66"/>
        <v>71962.348126655008</v>
      </c>
      <c r="AJ9" s="11">
        <f t="shared" si="66"/>
        <v>-8.1112861832252966E-3</v>
      </c>
      <c r="AK9" s="7">
        <f>AK8/12</f>
        <v>128839.23583333334</v>
      </c>
      <c r="AL9" s="7">
        <f t="shared" ref="AL9:AO9" si="67">AL8/12</f>
        <v>65579.171039166671</v>
      </c>
      <c r="AM9" s="7">
        <f t="shared" si="67"/>
        <v>141379.85879500001</v>
      </c>
      <c r="AN9" s="7">
        <f t="shared" si="67"/>
        <v>71962.348126655008</v>
      </c>
      <c r="AO9" s="11">
        <f t="shared" si="67"/>
        <v>-8.1112861832252966E-3</v>
      </c>
      <c r="AP9" s="7">
        <f>AP8/12</f>
        <v>128839.23583333334</v>
      </c>
      <c r="AQ9" s="7">
        <f t="shared" ref="AQ9:AT9" si="68">AQ8/12</f>
        <v>65579.171039166671</v>
      </c>
      <c r="AR9" s="7">
        <f t="shared" si="68"/>
        <v>141379.85879500001</v>
      </c>
      <c r="AS9" s="7">
        <f t="shared" si="68"/>
        <v>71962.348126655008</v>
      </c>
      <c r="AT9" s="11">
        <f t="shared" si="68"/>
        <v>-8.1112861832252966E-3</v>
      </c>
      <c r="AU9" s="7">
        <f>AU8/12</f>
        <v>128839.23583333334</v>
      </c>
      <c r="AV9" s="7">
        <f t="shared" ref="AV9:AY9" si="69">AV8/12</f>
        <v>65579.171039166671</v>
      </c>
      <c r="AW9" s="7">
        <f t="shared" si="69"/>
        <v>141379.85879500001</v>
      </c>
      <c r="AX9" s="7">
        <f t="shared" si="69"/>
        <v>71962.348126655008</v>
      </c>
      <c r="AY9" s="11">
        <f t="shared" si="69"/>
        <v>-8.1112861832252966E-3</v>
      </c>
    </row>
    <row r="10" spans="1:51" ht="19.5" x14ac:dyDescent="0.25">
      <c r="A10" s="29" t="s">
        <v>56</v>
      </c>
      <c r="B10" s="5">
        <v>147259.81055999998</v>
      </c>
      <c r="C10" s="7">
        <f t="shared" si="0"/>
        <v>74955.243575039989</v>
      </c>
      <c r="D10" s="9">
        <v>124544</v>
      </c>
      <c r="E10" s="7">
        <f t="shared" si="1"/>
        <v>63392.896000000001</v>
      </c>
      <c r="F10" s="11">
        <f t="shared" si="2"/>
        <v>0.15425668737190576</v>
      </c>
      <c r="G10" s="5">
        <v>147259.81055999998</v>
      </c>
      <c r="H10" s="7">
        <f t="shared" si="3"/>
        <v>74955.243575039989</v>
      </c>
      <c r="I10" s="9">
        <v>124544</v>
      </c>
      <c r="J10" s="7">
        <f t="shared" si="4"/>
        <v>63392.896000000001</v>
      </c>
      <c r="K10" s="11">
        <f t="shared" si="5"/>
        <v>0.15425668737190576</v>
      </c>
      <c r="L10" s="5">
        <v>147259.81055999998</v>
      </c>
      <c r="M10" s="7">
        <f t="shared" si="6"/>
        <v>74955.243575039989</v>
      </c>
      <c r="N10" s="9">
        <v>124544</v>
      </c>
      <c r="O10" s="7">
        <f t="shared" si="7"/>
        <v>63392.896000000001</v>
      </c>
      <c r="P10" s="11">
        <f t="shared" si="8"/>
        <v>0.15425668737190576</v>
      </c>
      <c r="Q10" s="5">
        <v>147259.81055999998</v>
      </c>
      <c r="R10" s="7">
        <f t="shared" si="9"/>
        <v>74955.243575039989</v>
      </c>
      <c r="S10" s="9">
        <v>124544</v>
      </c>
      <c r="T10" s="7">
        <f t="shared" si="10"/>
        <v>63392.896000000001</v>
      </c>
      <c r="U10" s="11">
        <f t="shared" si="11"/>
        <v>0.15425668737190576</v>
      </c>
      <c r="V10" s="5">
        <v>147259.81055999998</v>
      </c>
      <c r="W10" s="7">
        <f t="shared" si="12"/>
        <v>74955.243575039989</v>
      </c>
      <c r="X10" s="9">
        <v>124544</v>
      </c>
      <c r="Y10" s="7">
        <f t="shared" si="13"/>
        <v>63392.896000000001</v>
      </c>
      <c r="Z10" s="11">
        <f t="shared" si="14"/>
        <v>0.15425668737190576</v>
      </c>
      <c r="AA10" s="5">
        <v>147259.81055999998</v>
      </c>
      <c r="AB10" s="7">
        <f t="shared" si="15"/>
        <v>74955.243575039989</v>
      </c>
      <c r="AC10" s="9">
        <v>124544</v>
      </c>
      <c r="AD10" s="7">
        <f t="shared" si="16"/>
        <v>63392.896000000001</v>
      </c>
      <c r="AE10" s="11">
        <f t="shared" si="17"/>
        <v>0.15425668737190576</v>
      </c>
      <c r="AF10" s="5">
        <v>147259.81055999998</v>
      </c>
      <c r="AG10" s="7">
        <f t="shared" si="18"/>
        <v>74955.243575039989</v>
      </c>
      <c r="AH10" s="9">
        <v>124544</v>
      </c>
      <c r="AI10" s="7">
        <f t="shared" si="19"/>
        <v>63392.896000000001</v>
      </c>
      <c r="AJ10" s="11">
        <f t="shared" si="20"/>
        <v>0.15425668737190576</v>
      </c>
      <c r="AK10" s="5">
        <v>147259.81055999998</v>
      </c>
      <c r="AL10" s="7">
        <f t="shared" si="21"/>
        <v>74955.243575039989</v>
      </c>
      <c r="AM10" s="9">
        <v>124544</v>
      </c>
      <c r="AN10" s="7">
        <f t="shared" si="22"/>
        <v>63392.896000000001</v>
      </c>
      <c r="AO10" s="11">
        <f t="shared" si="23"/>
        <v>0.15425668737190576</v>
      </c>
      <c r="AP10" s="5">
        <v>147259.81055999998</v>
      </c>
      <c r="AQ10" s="7">
        <f t="shared" si="24"/>
        <v>74955.243575039989</v>
      </c>
      <c r="AR10" s="9">
        <v>124544</v>
      </c>
      <c r="AS10" s="7">
        <f t="shared" si="25"/>
        <v>63392.896000000001</v>
      </c>
      <c r="AT10" s="11">
        <f t="shared" si="26"/>
        <v>0.15425668737190576</v>
      </c>
      <c r="AU10" s="5">
        <v>147259.81055999998</v>
      </c>
      <c r="AV10" s="7">
        <f t="shared" si="27"/>
        <v>74955.243575039989</v>
      </c>
      <c r="AW10" s="9">
        <v>124544</v>
      </c>
      <c r="AX10" s="7">
        <f t="shared" si="28"/>
        <v>63392.896000000001</v>
      </c>
      <c r="AY10" s="11">
        <f t="shared" si="29"/>
        <v>0.15425668737190576</v>
      </c>
    </row>
    <row r="11" spans="1:51" ht="19.5" x14ac:dyDescent="0.25">
      <c r="A11" s="29" t="s">
        <v>57</v>
      </c>
      <c r="B11" s="5">
        <v>210479.74805999998</v>
      </c>
      <c r="C11" s="7">
        <f t="shared" si="0"/>
        <v>107134.19176253999</v>
      </c>
      <c r="D11" s="9">
        <v>223541</v>
      </c>
      <c r="E11" s="7">
        <f t="shared" si="1"/>
        <v>113782.36900000001</v>
      </c>
      <c r="F11" s="11">
        <f t="shared" si="2"/>
        <v>-6.205467300481915E-2</v>
      </c>
      <c r="G11" s="5">
        <v>210479.74805999998</v>
      </c>
      <c r="H11" s="7">
        <f t="shared" si="3"/>
        <v>107134.19176253999</v>
      </c>
      <c r="I11" s="9">
        <v>223541</v>
      </c>
      <c r="J11" s="7">
        <f t="shared" si="4"/>
        <v>113782.36900000001</v>
      </c>
      <c r="K11" s="11">
        <f t="shared" si="5"/>
        <v>-6.205467300481915E-2</v>
      </c>
      <c r="L11" s="5">
        <v>210479.74805999998</v>
      </c>
      <c r="M11" s="7">
        <f t="shared" si="6"/>
        <v>107134.19176253999</v>
      </c>
      <c r="N11" s="9">
        <v>223541</v>
      </c>
      <c r="O11" s="7">
        <f t="shared" si="7"/>
        <v>113782.36900000001</v>
      </c>
      <c r="P11" s="11">
        <f t="shared" si="8"/>
        <v>-6.205467300481915E-2</v>
      </c>
      <c r="Q11" s="5">
        <v>210479.74805999998</v>
      </c>
      <c r="R11" s="7">
        <f t="shared" si="9"/>
        <v>107134.19176253999</v>
      </c>
      <c r="S11" s="9">
        <v>223541</v>
      </c>
      <c r="T11" s="7">
        <f t="shared" si="10"/>
        <v>113782.36900000001</v>
      </c>
      <c r="U11" s="11">
        <f t="shared" si="11"/>
        <v>-6.205467300481915E-2</v>
      </c>
      <c r="V11" s="5">
        <v>210479.74805999998</v>
      </c>
      <c r="W11" s="7">
        <f t="shared" si="12"/>
        <v>107134.19176253999</v>
      </c>
      <c r="X11" s="9">
        <v>223541</v>
      </c>
      <c r="Y11" s="7">
        <f t="shared" si="13"/>
        <v>113782.36900000001</v>
      </c>
      <c r="Z11" s="11">
        <f t="shared" si="14"/>
        <v>-6.205467300481915E-2</v>
      </c>
      <c r="AA11" s="5">
        <v>210479.74805999998</v>
      </c>
      <c r="AB11" s="7">
        <f t="shared" si="15"/>
        <v>107134.19176253999</v>
      </c>
      <c r="AC11" s="9">
        <v>223541</v>
      </c>
      <c r="AD11" s="7">
        <f t="shared" si="16"/>
        <v>113782.36900000001</v>
      </c>
      <c r="AE11" s="11">
        <f t="shared" si="17"/>
        <v>-6.205467300481915E-2</v>
      </c>
      <c r="AF11" s="5">
        <v>210479.74805999998</v>
      </c>
      <c r="AG11" s="7">
        <f t="shared" si="18"/>
        <v>107134.19176253999</v>
      </c>
      <c r="AH11" s="9">
        <v>223541</v>
      </c>
      <c r="AI11" s="7">
        <f t="shared" si="19"/>
        <v>113782.36900000001</v>
      </c>
      <c r="AJ11" s="11">
        <f t="shared" si="20"/>
        <v>-6.205467300481915E-2</v>
      </c>
      <c r="AK11" s="5">
        <v>210479.74805999998</v>
      </c>
      <c r="AL11" s="7">
        <f t="shared" si="21"/>
        <v>107134.19176253999</v>
      </c>
      <c r="AM11" s="9">
        <v>223541</v>
      </c>
      <c r="AN11" s="7">
        <f t="shared" si="22"/>
        <v>113782.36900000001</v>
      </c>
      <c r="AO11" s="11">
        <f t="shared" si="23"/>
        <v>-6.205467300481915E-2</v>
      </c>
      <c r="AP11" s="5">
        <v>210479.74805999998</v>
      </c>
      <c r="AQ11" s="7">
        <f t="shared" si="24"/>
        <v>107134.19176253999</v>
      </c>
      <c r="AR11" s="9">
        <v>223541</v>
      </c>
      <c r="AS11" s="7">
        <f t="shared" si="25"/>
        <v>113782.36900000001</v>
      </c>
      <c r="AT11" s="11">
        <f t="shared" si="26"/>
        <v>-6.205467300481915E-2</v>
      </c>
      <c r="AU11" s="5">
        <v>210479.74805999998</v>
      </c>
      <c r="AV11" s="7">
        <f t="shared" si="27"/>
        <v>107134.19176253999</v>
      </c>
      <c r="AW11" s="9">
        <v>223541</v>
      </c>
      <c r="AX11" s="7">
        <f t="shared" si="28"/>
        <v>113782.36900000001</v>
      </c>
      <c r="AY11" s="11">
        <f t="shared" si="29"/>
        <v>-6.205467300481915E-2</v>
      </c>
    </row>
    <row r="12" spans="1:51" ht="19.5" x14ac:dyDescent="0.25">
      <c r="A12" s="29" t="s">
        <v>58</v>
      </c>
      <c r="B12" s="5">
        <v>185358.05152000004</v>
      </c>
      <c r="C12" s="7">
        <f t="shared" si="0"/>
        <v>94347.248223680013</v>
      </c>
      <c r="D12" s="9">
        <v>168240</v>
      </c>
      <c r="E12" s="7">
        <f t="shared" si="1"/>
        <v>85634.16</v>
      </c>
      <c r="F12" s="11">
        <f t="shared" si="2"/>
        <v>9.2351270309684971E-2</v>
      </c>
      <c r="G12" s="5">
        <v>185358.05152000004</v>
      </c>
      <c r="H12" s="7">
        <f t="shared" si="3"/>
        <v>94347.248223680013</v>
      </c>
      <c r="I12" s="9">
        <v>168240</v>
      </c>
      <c r="J12" s="7">
        <f t="shared" si="4"/>
        <v>85634.16</v>
      </c>
      <c r="K12" s="11">
        <f t="shared" si="5"/>
        <v>9.2351270309684971E-2</v>
      </c>
      <c r="L12" s="5">
        <v>185358.05152000004</v>
      </c>
      <c r="M12" s="7">
        <f t="shared" si="6"/>
        <v>94347.248223680013</v>
      </c>
      <c r="N12" s="9">
        <v>168240</v>
      </c>
      <c r="O12" s="7">
        <f t="shared" si="7"/>
        <v>85634.16</v>
      </c>
      <c r="P12" s="11">
        <f t="shared" si="8"/>
        <v>9.2351270309684971E-2</v>
      </c>
      <c r="Q12" s="5">
        <v>185358.05152000004</v>
      </c>
      <c r="R12" s="7">
        <f t="shared" si="9"/>
        <v>94347.248223680013</v>
      </c>
      <c r="S12" s="9">
        <v>168240</v>
      </c>
      <c r="T12" s="7">
        <f t="shared" si="10"/>
        <v>85634.16</v>
      </c>
      <c r="U12" s="11">
        <f t="shared" si="11"/>
        <v>9.2351270309684971E-2</v>
      </c>
      <c r="V12" s="5">
        <v>185358.05152000004</v>
      </c>
      <c r="W12" s="7">
        <f t="shared" si="12"/>
        <v>94347.248223680013</v>
      </c>
      <c r="X12" s="9">
        <v>168240</v>
      </c>
      <c r="Y12" s="7">
        <f t="shared" si="13"/>
        <v>85634.16</v>
      </c>
      <c r="Z12" s="11">
        <f t="shared" si="14"/>
        <v>9.2351270309684971E-2</v>
      </c>
      <c r="AA12" s="5">
        <v>185358.05152000004</v>
      </c>
      <c r="AB12" s="7">
        <f t="shared" si="15"/>
        <v>94347.248223680013</v>
      </c>
      <c r="AC12" s="9">
        <v>168240</v>
      </c>
      <c r="AD12" s="7">
        <f t="shared" si="16"/>
        <v>85634.16</v>
      </c>
      <c r="AE12" s="11">
        <f t="shared" si="17"/>
        <v>9.2351270309684971E-2</v>
      </c>
      <c r="AF12" s="5">
        <v>185358.05152000004</v>
      </c>
      <c r="AG12" s="7">
        <f t="shared" si="18"/>
        <v>94347.248223680013</v>
      </c>
      <c r="AH12" s="9">
        <v>168240</v>
      </c>
      <c r="AI12" s="7">
        <f t="shared" si="19"/>
        <v>85634.16</v>
      </c>
      <c r="AJ12" s="11">
        <f t="shared" si="20"/>
        <v>9.2351270309684971E-2</v>
      </c>
      <c r="AK12" s="5">
        <v>185358.05152000004</v>
      </c>
      <c r="AL12" s="7">
        <f t="shared" si="21"/>
        <v>94347.248223680013</v>
      </c>
      <c r="AM12" s="9">
        <v>168240</v>
      </c>
      <c r="AN12" s="7">
        <f t="shared" si="22"/>
        <v>85634.16</v>
      </c>
      <c r="AO12" s="11">
        <f t="shared" si="23"/>
        <v>9.2351270309684971E-2</v>
      </c>
      <c r="AP12" s="5">
        <v>185358.05152000004</v>
      </c>
      <c r="AQ12" s="7">
        <f t="shared" si="24"/>
        <v>94347.248223680013</v>
      </c>
      <c r="AR12" s="9">
        <v>168240</v>
      </c>
      <c r="AS12" s="7">
        <f t="shared" si="25"/>
        <v>85634.16</v>
      </c>
      <c r="AT12" s="11">
        <f t="shared" si="26"/>
        <v>9.2351270309684971E-2</v>
      </c>
      <c r="AU12" s="5">
        <v>185358.05152000004</v>
      </c>
      <c r="AV12" s="7">
        <f t="shared" si="27"/>
        <v>94347.248223680013</v>
      </c>
      <c r="AW12" s="9">
        <v>168240</v>
      </c>
      <c r="AX12" s="7">
        <f t="shared" si="28"/>
        <v>85634.16</v>
      </c>
      <c r="AY12" s="11">
        <f t="shared" si="29"/>
        <v>9.2351270309684971E-2</v>
      </c>
    </row>
    <row r="13" spans="1:51" ht="19.5" x14ac:dyDescent="0.25">
      <c r="A13" s="29" t="s">
        <v>213</v>
      </c>
      <c r="B13" s="5">
        <v>1546070.83</v>
      </c>
      <c r="C13" s="7">
        <f t="shared" si="0"/>
        <v>786950.05247</v>
      </c>
      <c r="D13" s="9">
        <v>1696558.3055400001</v>
      </c>
      <c r="E13" s="7">
        <f t="shared" si="1"/>
        <v>863548.1775198601</v>
      </c>
      <c r="F13" s="11">
        <f t="shared" si="2"/>
        <v>-9.7335434198703566E-2</v>
      </c>
      <c r="G13" s="5">
        <v>1546070.83</v>
      </c>
      <c r="H13" s="7">
        <f t="shared" si="3"/>
        <v>786950.05247</v>
      </c>
      <c r="I13" s="9">
        <v>1696558.3055400001</v>
      </c>
      <c r="J13" s="7">
        <f t="shared" si="4"/>
        <v>863548.1775198601</v>
      </c>
      <c r="K13" s="11">
        <f t="shared" si="5"/>
        <v>-9.7335434198703566E-2</v>
      </c>
      <c r="L13" s="5">
        <v>1546070.83</v>
      </c>
      <c r="M13" s="7">
        <f t="shared" si="6"/>
        <v>786950.05247</v>
      </c>
      <c r="N13" s="9">
        <v>1696558.3055400001</v>
      </c>
      <c r="O13" s="7">
        <f t="shared" si="7"/>
        <v>863548.1775198601</v>
      </c>
      <c r="P13" s="11">
        <f t="shared" si="8"/>
        <v>-9.7335434198703566E-2</v>
      </c>
      <c r="Q13" s="5">
        <v>1546070.83</v>
      </c>
      <c r="R13" s="7">
        <f t="shared" si="9"/>
        <v>786950.05247</v>
      </c>
      <c r="S13" s="9">
        <v>1696558.3055400001</v>
      </c>
      <c r="T13" s="7">
        <f t="shared" si="10"/>
        <v>863548.1775198601</v>
      </c>
      <c r="U13" s="11">
        <f t="shared" si="11"/>
        <v>-9.7335434198703566E-2</v>
      </c>
      <c r="V13" s="5">
        <v>1546070.83</v>
      </c>
      <c r="W13" s="7">
        <f t="shared" si="12"/>
        <v>786950.05247</v>
      </c>
      <c r="X13" s="9">
        <v>1696558.3055400001</v>
      </c>
      <c r="Y13" s="7">
        <f t="shared" si="13"/>
        <v>863548.1775198601</v>
      </c>
      <c r="Z13" s="11">
        <f t="shared" si="14"/>
        <v>-9.7335434198703566E-2</v>
      </c>
      <c r="AA13" s="5">
        <v>1546070.83</v>
      </c>
      <c r="AB13" s="7">
        <f t="shared" si="15"/>
        <v>786950.05247</v>
      </c>
      <c r="AC13" s="9">
        <v>1696558.3055400001</v>
      </c>
      <c r="AD13" s="7">
        <f t="shared" si="16"/>
        <v>863548.1775198601</v>
      </c>
      <c r="AE13" s="11">
        <f t="shared" si="17"/>
        <v>-9.7335434198703566E-2</v>
      </c>
      <c r="AF13" s="5">
        <v>1546070.83</v>
      </c>
      <c r="AG13" s="7">
        <f t="shared" si="18"/>
        <v>786950.05247</v>
      </c>
      <c r="AH13" s="9">
        <v>1696558.3055400001</v>
      </c>
      <c r="AI13" s="7">
        <f t="shared" si="19"/>
        <v>863548.1775198601</v>
      </c>
      <c r="AJ13" s="11">
        <f t="shared" si="20"/>
        <v>-9.7335434198703566E-2</v>
      </c>
      <c r="AK13" s="5">
        <v>1546070.83</v>
      </c>
      <c r="AL13" s="7">
        <f t="shared" si="21"/>
        <v>786950.05247</v>
      </c>
      <c r="AM13" s="9">
        <v>1696558.3055400001</v>
      </c>
      <c r="AN13" s="7">
        <f t="shared" si="22"/>
        <v>863548.1775198601</v>
      </c>
      <c r="AO13" s="11">
        <f t="shared" si="23"/>
        <v>-9.7335434198703566E-2</v>
      </c>
      <c r="AP13" s="5">
        <v>1546070.83</v>
      </c>
      <c r="AQ13" s="7">
        <f t="shared" si="24"/>
        <v>786950.05247</v>
      </c>
      <c r="AR13" s="9">
        <v>1696558.3055400001</v>
      </c>
      <c r="AS13" s="7">
        <f t="shared" si="25"/>
        <v>863548.1775198601</v>
      </c>
      <c r="AT13" s="11">
        <f t="shared" si="26"/>
        <v>-9.7335434198703566E-2</v>
      </c>
      <c r="AU13" s="5">
        <v>1546070.83</v>
      </c>
      <c r="AV13" s="7">
        <f t="shared" si="27"/>
        <v>786950.05247</v>
      </c>
      <c r="AW13" s="9">
        <v>1696558.3055400001</v>
      </c>
      <c r="AX13" s="7">
        <f t="shared" si="28"/>
        <v>863548.1775198601</v>
      </c>
      <c r="AY13" s="11">
        <f t="shared" si="29"/>
        <v>-9.7335434198703566E-2</v>
      </c>
    </row>
    <row r="14" spans="1:51" ht="19.5" x14ac:dyDescent="0.25">
      <c r="A14" s="29" t="s">
        <v>74</v>
      </c>
      <c r="B14" s="7">
        <f>B13/12</f>
        <v>128839.23583333334</v>
      </c>
      <c r="C14" s="7">
        <f t="shared" ref="C14:F14" si="70">C13/12</f>
        <v>65579.171039166671</v>
      </c>
      <c r="D14" s="7">
        <f t="shared" si="70"/>
        <v>141379.85879500001</v>
      </c>
      <c r="E14" s="7">
        <f t="shared" si="70"/>
        <v>71962.348126655008</v>
      </c>
      <c r="F14" s="11">
        <f t="shared" si="70"/>
        <v>-8.1112861832252966E-3</v>
      </c>
      <c r="G14" s="7">
        <f>G13/12</f>
        <v>128839.23583333334</v>
      </c>
      <c r="H14" s="7">
        <f t="shared" ref="H14:K14" si="71">H13/12</f>
        <v>65579.171039166671</v>
      </c>
      <c r="I14" s="7">
        <f t="shared" si="71"/>
        <v>141379.85879500001</v>
      </c>
      <c r="J14" s="7">
        <f t="shared" si="71"/>
        <v>71962.348126655008</v>
      </c>
      <c r="K14" s="11">
        <f t="shared" si="71"/>
        <v>-8.1112861832252966E-3</v>
      </c>
      <c r="L14" s="7">
        <f>L13/12</f>
        <v>128839.23583333334</v>
      </c>
      <c r="M14" s="7">
        <f t="shared" ref="M14:P14" si="72">M13/12</f>
        <v>65579.171039166671</v>
      </c>
      <c r="N14" s="7">
        <f t="shared" si="72"/>
        <v>141379.85879500001</v>
      </c>
      <c r="O14" s="7">
        <f t="shared" si="72"/>
        <v>71962.348126655008</v>
      </c>
      <c r="P14" s="11">
        <f t="shared" si="72"/>
        <v>-8.1112861832252966E-3</v>
      </c>
      <c r="Q14" s="7">
        <f>Q13/12</f>
        <v>128839.23583333334</v>
      </c>
      <c r="R14" s="7">
        <f t="shared" ref="R14:U14" si="73">R13/12</f>
        <v>65579.171039166671</v>
      </c>
      <c r="S14" s="7">
        <f t="shared" si="73"/>
        <v>141379.85879500001</v>
      </c>
      <c r="T14" s="7">
        <f t="shared" si="73"/>
        <v>71962.348126655008</v>
      </c>
      <c r="U14" s="11">
        <f t="shared" si="73"/>
        <v>-8.1112861832252966E-3</v>
      </c>
      <c r="V14" s="7">
        <f>V13/12</f>
        <v>128839.23583333334</v>
      </c>
      <c r="W14" s="7">
        <f t="shared" ref="W14:Z14" si="74">W13/12</f>
        <v>65579.171039166671</v>
      </c>
      <c r="X14" s="7">
        <f t="shared" si="74"/>
        <v>141379.85879500001</v>
      </c>
      <c r="Y14" s="7">
        <f t="shared" si="74"/>
        <v>71962.348126655008</v>
      </c>
      <c r="Z14" s="11">
        <f t="shared" si="74"/>
        <v>-8.1112861832252966E-3</v>
      </c>
      <c r="AA14" s="7">
        <f>AA13/12</f>
        <v>128839.23583333334</v>
      </c>
      <c r="AB14" s="7">
        <f t="shared" ref="AB14:AE14" si="75">AB13/12</f>
        <v>65579.171039166671</v>
      </c>
      <c r="AC14" s="7">
        <f t="shared" si="75"/>
        <v>141379.85879500001</v>
      </c>
      <c r="AD14" s="7">
        <f t="shared" si="75"/>
        <v>71962.348126655008</v>
      </c>
      <c r="AE14" s="11">
        <f t="shared" si="75"/>
        <v>-8.1112861832252966E-3</v>
      </c>
      <c r="AF14" s="7">
        <f>AF13/12</f>
        <v>128839.23583333334</v>
      </c>
      <c r="AG14" s="7">
        <f t="shared" ref="AG14:AJ14" si="76">AG13/12</f>
        <v>65579.171039166671</v>
      </c>
      <c r="AH14" s="7">
        <f t="shared" si="76"/>
        <v>141379.85879500001</v>
      </c>
      <c r="AI14" s="7">
        <f t="shared" si="76"/>
        <v>71962.348126655008</v>
      </c>
      <c r="AJ14" s="11">
        <f t="shared" si="76"/>
        <v>-8.1112861832252966E-3</v>
      </c>
      <c r="AK14" s="7">
        <f>AK13/12</f>
        <v>128839.23583333334</v>
      </c>
      <c r="AL14" s="7">
        <f t="shared" ref="AL14:AO14" si="77">AL13/12</f>
        <v>65579.171039166671</v>
      </c>
      <c r="AM14" s="7">
        <f t="shared" si="77"/>
        <v>141379.85879500001</v>
      </c>
      <c r="AN14" s="7">
        <f t="shared" si="77"/>
        <v>71962.348126655008</v>
      </c>
      <c r="AO14" s="11">
        <f t="shared" si="77"/>
        <v>-8.1112861832252966E-3</v>
      </c>
      <c r="AP14" s="7">
        <f>AP13/12</f>
        <v>128839.23583333334</v>
      </c>
      <c r="AQ14" s="7">
        <f t="shared" ref="AQ14:AT14" si="78">AQ13/12</f>
        <v>65579.171039166671</v>
      </c>
      <c r="AR14" s="7">
        <f t="shared" si="78"/>
        <v>141379.85879500001</v>
      </c>
      <c r="AS14" s="7">
        <f t="shared" si="78"/>
        <v>71962.348126655008</v>
      </c>
      <c r="AT14" s="11">
        <f t="shared" si="78"/>
        <v>-8.1112861832252966E-3</v>
      </c>
      <c r="AU14" s="7">
        <f>AU13/12</f>
        <v>128839.23583333334</v>
      </c>
      <c r="AV14" s="7">
        <f t="shared" ref="AV14:AY14" si="79">AV13/12</f>
        <v>65579.171039166671</v>
      </c>
      <c r="AW14" s="7">
        <f t="shared" si="79"/>
        <v>141379.85879500001</v>
      </c>
      <c r="AX14" s="7">
        <f t="shared" si="79"/>
        <v>71962.348126655008</v>
      </c>
      <c r="AY14" s="11">
        <f t="shared" si="79"/>
        <v>-8.1112861832252966E-3</v>
      </c>
    </row>
    <row r="15" spans="1:51" ht="19.5" x14ac:dyDescent="0.25">
      <c r="A15" s="29" t="s">
        <v>59</v>
      </c>
      <c r="B15" s="5">
        <v>191718.49799999999</v>
      </c>
      <c r="C15" s="7">
        <f t="shared" si="0"/>
        <v>97584.715482</v>
      </c>
      <c r="D15" s="9">
        <v>184541</v>
      </c>
      <c r="E15" s="7">
        <f t="shared" si="1"/>
        <v>93931.369000000006</v>
      </c>
      <c r="F15" s="11">
        <f t="shared" si="2"/>
        <v>3.7437691588841845E-2</v>
      </c>
      <c r="G15" s="5">
        <v>191718.49799999999</v>
      </c>
      <c r="H15" s="7">
        <f t="shared" si="3"/>
        <v>97584.715482</v>
      </c>
      <c r="I15" s="9">
        <v>184541</v>
      </c>
      <c r="J15" s="7">
        <f t="shared" si="4"/>
        <v>93931.369000000006</v>
      </c>
      <c r="K15" s="11">
        <f t="shared" si="5"/>
        <v>3.7437691588841845E-2</v>
      </c>
      <c r="L15" s="5">
        <v>191718.49799999999</v>
      </c>
      <c r="M15" s="7">
        <f t="shared" si="6"/>
        <v>97584.715482</v>
      </c>
      <c r="N15" s="9">
        <v>184541</v>
      </c>
      <c r="O15" s="7">
        <f t="shared" si="7"/>
        <v>93931.369000000006</v>
      </c>
      <c r="P15" s="11">
        <f t="shared" si="8"/>
        <v>3.7437691588841845E-2</v>
      </c>
      <c r="Q15" s="5">
        <v>191718.49799999999</v>
      </c>
      <c r="R15" s="7">
        <f t="shared" si="9"/>
        <v>97584.715482</v>
      </c>
      <c r="S15" s="9">
        <v>184541</v>
      </c>
      <c r="T15" s="7">
        <f t="shared" si="10"/>
        <v>93931.369000000006</v>
      </c>
      <c r="U15" s="11">
        <f t="shared" si="11"/>
        <v>3.7437691588841845E-2</v>
      </c>
      <c r="V15" s="5">
        <v>191718.49799999999</v>
      </c>
      <c r="W15" s="7">
        <f t="shared" si="12"/>
        <v>97584.715482</v>
      </c>
      <c r="X15" s="9">
        <v>184541</v>
      </c>
      <c r="Y15" s="7">
        <f t="shared" si="13"/>
        <v>93931.369000000006</v>
      </c>
      <c r="Z15" s="11">
        <f t="shared" si="14"/>
        <v>3.7437691588841845E-2</v>
      </c>
      <c r="AA15" s="5">
        <v>191718.49799999999</v>
      </c>
      <c r="AB15" s="7">
        <f t="shared" si="15"/>
        <v>97584.715482</v>
      </c>
      <c r="AC15" s="9">
        <v>184541</v>
      </c>
      <c r="AD15" s="7">
        <f t="shared" si="16"/>
        <v>93931.369000000006</v>
      </c>
      <c r="AE15" s="11">
        <f t="shared" si="17"/>
        <v>3.7437691588841845E-2</v>
      </c>
      <c r="AF15" s="5">
        <v>191718.49799999999</v>
      </c>
      <c r="AG15" s="7">
        <f t="shared" si="18"/>
        <v>97584.715482</v>
      </c>
      <c r="AH15" s="9">
        <v>184541</v>
      </c>
      <c r="AI15" s="7">
        <f t="shared" si="19"/>
        <v>93931.369000000006</v>
      </c>
      <c r="AJ15" s="11">
        <f t="shared" si="20"/>
        <v>3.7437691588841845E-2</v>
      </c>
      <c r="AK15" s="5">
        <v>191718.49799999999</v>
      </c>
      <c r="AL15" s="7">
        <f t="shared" si="21"/>
        <v>97584.715482</v>
      </c>
      <c r="AM15" s="9">
        <v>184541</v>
      </c>
      <c r="AN15" s="7">
        <f t="shared" si="22"/>
        <v>93931.369000000006</v>
      </c>
      <c r="AO15" s="11">
        <f t="shared" si="23"/>
        <v>3.7437691588841845E-2</v>
      </c>
      <c r="AP15" s="5">
        <v>191718.49799999999</v>
      </c>
      <c r="AQ15" s="7">
        <f t="shared" si="24"/>
        <v>97584.715482</v>
      </c>
      <c r="AR15" s="9">
        <v>184541</v>
      </c>
      <c r="AS15" s="7">
        <f t="shared" si="25"/>
        <v>93931.369000000006</v>
      </c>
      <c r="AT15" s="11">
        <f t="shared" si="26"/>
        <v>3.7437691588841845E-2</v>
      </c>
      <c r="AU15" s="5">
        <v>191718.49799999999</v>
      </c>
      <c r="AV15" s="7">
        <f t="shared" si="27"/>
        <v>97584.715482</v>
      </c>
      <c r="AW15" s="9">
        <v>184541</v>
      </c>
      <c r="AX15" s="7">
        <f t="shared" si="28"/>
        <v>93931.369000000006</v>
      </c>
      <c r="AY15" s="11">
        <f t="shared" si="29"/>
        <v>3.7437691588841845E-2</v>
      </c>
    </row>
    <row r="16" spans="1:51" ht="19.5" x14ac:dyDescent="0.25">
      <c r="A16" s="29" t="s">
        <v>60</v>
      </c>
      <c r="B16" s="5">
        <v>171796.99692000003</v>
      </c>
      <c r="C16" s="7">
        <f t="shared" si="0"/>
        <v>87444.671432280025</v>
      </c>
      <c r="D16" s="9">
        <v>165458</v>
      </c>
      <c r="E16" s="7">
        <f t="shared" si="1"/>
        <v>84218.122000000003</v>
      </c>
      <c r="F16" s="11">
        <f t="shared" si="2"/>
        <v>3.6898182352697859E-2</v>
      </c>
      <c r="G16" s="5">
        <v>171796.99692000003</v>
      </c>
      <c r="H16" s="7">
        <f t="shared" si="3"/>
        <v>87444.671432280025</v>
      </c>
      <c r="I16" s="9">
        <v>165458</v>
      </c>
      <c r="J16" s="7">
        <f t="shared" si="4"/>
        <v>84218.122000000003</v>
      </c>
      <c r="K16" s="11">
        <f t="shared" si="5"/>
        <v>3.6898182352697859E-2</v>
      </c>
      <c r="L16" s="5">
        <v>171796.99692000003</v>
      </c>
      <c r="M16" s="7">
        <f t="shared" si="6"/>
        <v>87444.671432280025</v>
      </c>
      <c r="N16" s="9">
        <v>165458</v>
      </c>
      <c r="O16" s="7">
        <f t="shared" si="7"/>
        <v>84218.122000000003</v>
      </c>
      <c r="P16" s="11">
        <f t="shared" si="8"/>
        <v>3.6898182352697859E-2</v>
      </c>
      <c r="Q16" s="5">
        <v>171796.99692000003</v>
      </c>
      <c r="R16" s="7">
        <f t="shared" si="9"/>
        <v>87444.671432280025</v>
      </c>
      <c r="S16" s="9">
        <v>165458</v>
      </c>
      <c r="T16" s="7">
        <f t="shared" si="10"/>
        <v>84218.122000000003</v>
      </c>
      <c r="U16" s="11">
        <f t="shared" si="11"/>
        <v>3.6898182352697859E-2</v>
      </c>
      <c r="V16" s="5">
        <v>171796.99692000003</v>
      </c>
      <c r="W16" s="7">
        <f t="shared" si="12"/>
        <v>87444.671432280025</v>
      </c>
      <c r="X16" s="9">
        <v>165458</v>
      </c>
      <c r="Y16" s="7">
        <f t="shared" si="13"/>
        <v>84218.122000000003</v>
      </c>
      <c r="Z16" s="11">
        <f t="shared" si="14"/>
        <v>3.6898182352697859E-2</v>
      </c>
      <c r="AA16" s="5">
        <v>171796.99692000003</v>
      </c>
      <c r="AB16" s="7">
        <f t="shared" si="15"/>
        <v>87444.671432280025</v>
      </c>
      <c r="AC16" s="9">
        <v>165458</v>
      </c>
      <c r="AD16" s="7">
        <f t="shared" si="16"/>
        <v>84218.122000000003</v>
      </c>
      <c r="AE16" s="11">
        <f t="shared" si="17"/>
        <v>3.6898182352697859E-2</v>
      </c>
      <c r="AF16" s="5">
        <v>171796.99692000003</v>
      </c>
      <c r="AG16" s="7">
        <f t="shared" si="18"/>
        <v>87444.671432280025</v>
      </c>
      <c r="AH16" s="9">
        <v>165458</v>
      </c>
      <c r="AI16" s="7">
        <f t="shared" si="19"/>
        <v>84218.122000000003</v>
      </c>
      <c r="AJ16" s="11">
        <f t="shared" si="20"/>
        <v>3.6898182352697859E-2</v>
      </c>
      <c r="AK16" s="5">
        <v>171796.99692000003</v>
      </c>
      <c r="AL16" s="7">
        <f t="shared" si="21"/>
        <v>87444.671432280025</v>
      </c>
      <c r="AM16" s="9">
        <v>165458</v>
      </c>
      <c r="AN16" s="7">
        <f t="shared" si="22"/>
        <v>84218.122000000003</v>
      </c>
      <c r="AO16" s="11">
        <f t="shared" si="23"/>
        <v>3.6898182352697859E-2</v>
      </c>
      <c r="AP16" s="5">
        <v>171796.99692000003</v>
      </c>
      <c r="AQ16" s="7">
        <f t="shared" si="24"/>
        <v>87444.671432280025</v>
      </c>
      <c r="AR16" s="9">
        <v>165458</v>
      </c>
      <c r="AS16" s="7">
        <f t="shared" si="25"/>
        <v>84218.122000000003</v>
      </c>
      <c r="AT16" s="11">
        <f t="shared" si="26"/>
        <v>3.6898182352697859E-2</v>
      </c>
      <c r="AU16" s="5">
        <v>171796.99692000003</v>
      </c>
      <c r="AV16" s="7">
        <f t="shared" si="27"/>
        <v>87444.671432280025</v>
      </c>
      <c r="AW16" s="9">
        <v>165458</v>
      </c>
      <c r="AX16" s="7">
        <f t="shared" si="28"/>
        <v>84218.122000000003</v>
      </c>
      <c r="AY16" s="11">
        <f t="shared" si="29"/>
        <v>3.6898182352697859E-2</v>
      </c>
    </row>
    <row r="17" spans="1:51" ht="19.5" x14ac:dyDescent="0.25">
      <c r="A17" s="29" t="s">
        <v>61</v>
      </c>
      <c r="B17" s="5">
        <v>152864.38282000003</v>
      </c>
      <c r="C17" s="7">
        <f t="shared" si="0"/>
        <v>77807.970855380016</v>
      </c>
      <c r="D17" s="9">
        <v>168541</v>
      </c>
      <c r="E17" s="7">
        <f t="shared" si="1"/>
        <v>85787.369000000006</v>
      </c>
      <c r="F17" s="11">
        <f t="shared" si="2"/>
        <v>-0.10255245133498109</v>
      </c>
      <c r="G17" s="5">
        <v>152864.38282000003</v>
      </c>
      <c r="H17" s="7">
        <f t="shared" si="3"/>
        <v>77807.970855380016</v>
      </c>
      <c r="I17" s="9">
        <v>168541</v>
      </c>
      <c r="J17" s="7">
        <f t="shared" si="4"/>
        <v>85787.369000000006</v>
      </c>
      <c r="K17" s="11">
        <f t="shared" si="5"/>
        <v>-0.10255245133498109</v>
      </c>
      <c r="L17" s="5">
        <v>152864.38282000003</v>
      </c>
      <c r="M17" s="7">
        <f t="shared" si="6"/>
        <v>77807.970855380016</v>
      </c>
      <c r="N17" s="9">
        <v>168541</v>
      </c>
      <c r="O17" s="7">
        <f t="shared" si="7"/>
        <v>85787.369000000006</v>
      </c>
      <c r="P17" s="11">
        <f t="shared" si="8"/>
        <v>-0.10255245133498109</v>
      </c>
      <c r="Q17" s="5">
        <v>152864.38282000003</v>
      </c>
      <c r="R17" s="7">
        <f t="shared" si="9"/>
        <v>77807.970855380016</v>
      </c>
      <c r="S17" s="9">
        <v>168541</v>
      </c>
      <c r="T17" s="7">
        <f t="shared" si="10"/>
        <v>85787.369000000006</v>
      </c>
      <c r="U17" s="11">
        <f t="shared" si="11"/>
        <v>-0.10255245133498109</v>
      </c>
      <c r="V17" s="5">
        <v>152864.38282000003</v>
      </c>
      <c r="W17" s="7">
        <f t="shared" si="12"/>
        <v>77807.970855380016</v>
      </c>
      <c r="X17" s="9">
        <v>168541</v>
      </c>
      <c r="Y17" s="7">
        <f t="shared" si="13"/>
        <v>85787.369000000006</v>
      </c>
      <c r="Z17" s="11">
        <f t="shared" si="14"/>
        <v>-0.10255245133498109</v>
      </c>
      <c r="AA17" s="5">
        <v>152864.38282000003</v>
      </c>
      <c r="AB17" s="7">
        <f t="shared" si="15"/>
        <v>77807.970855380016</v>
      </c>
      <c r="AC17" s="9">
        <v>168541</v>
      </c>
      <c r="AD17" s="7">
        <f t="shared" si="16"/>
        <v>85787.369000000006</v>
      </c>
      <c r="AE17" s="11">
        <f t="shared" si="17"/>
        <v>-0.10255245133498109</v>
      </c>
      <c r="AF17" s="5">
        <v>152864.38282000003</v>
      </c>
      <c r="AG17" s="7">
        <f t="shared" si="18"/>
        <v>77807.970855380016</v>
      </c>
      <c r="AH17" s="9">
        <v>168541</v>
      </c>
      <c r="AI17" s="7">
        <f t="shared" si="19"/>
        <v>85787.369000000006</v>
      </c>
      <c r="AJ17" s="11">
        <f t="shared" si="20"/>
        <v>-0.10255245133498109</v>
      </c>
      <c r="AK17" s="5">
        <v>152864.38282000003</v>
      </c>
      <c r="AL17" s="7">
        <f t="shared" si="21"/>
        <v>77807.970855380016</v>
      </c>
      <c r="AM17" s="9">
        <v>168541</v>
      </c>
      <c r="AN17" s="7">
        <f t="shared" si="22"/>
        <v>85787.369000000006</v>
      </c>
      <c r="AO17" s="11">
        <f t="shared" si="23"/>
        <v>-0.10255245133498109</v>
      </c>
      <c r="AP17" s="5">
        <v>152864.38282000003</v>
      </c>
      <c r="AQ17" s="7">
        <f t="shared" si="24"/>
        <v>77807.970855380016</v>
      </c>
      <c r="AR17" s="9">
        <v>168541</v>
      </c>
      <c r="AS17" s="7">
        <f t="shared" si="25"/>
        <v>85787.369000000006</v>
      </c>
      <c r="AT17" s="11">
        <f t="shared" si="26"/>
        <v>-0.10255245133498109</v>
      </c>
      <c r="AU17" s="5">
        <v>152864.38282000003</v>
      </c>
      <c r="AV17" s="7">
        <f t="shared" si="27"/>
        <v>77807.970855380016</v>
      </c>
      <c r="AW17" s="9">
        <v>168541</v>
      </c>
      <c r="AX17" s="7">
        <f t="shared" si="28"/>
        <v>85787.369000000006</v>
      </c>
      <c r="AY17" s="11">
        <f t="shared" si="29"/>
        <v>-0.10255245133498109</v>
      </c>
    </row>
    <row r="18" spans="1:51" ht="19.5" x14ac:dyDescent="0.25">
      <c r="A18" s="29" t="s">
        <v>213</v>
      </c>
      <c r="B18" s="5">
        <v>1546070.83</v>
      </c>
      <c r="C18" s="7">
        <f t="shared" ref="C18" si="80">B18*0.509</f>
        <v>786950.05247</v>
      </c>
      <c r="D18" s="9">
        <v>1696558.3055400001</v>
      </c>
      <c r="E18" s="7">
        <f t="shared" ref="E18" si="81">D18*0.509</f>
        <v>863548.1775198601</v>
      </c>
      <c r="F18" s="11">
        <f t="shared" ref="F18" si="82">IF(B18&gt;0,(B18-D18)/B18,0)</f>
        <v>-9.7335434198703566E-2</v>
      </c>
      <c r="G18" s="5">
        <v>1546070.83</v>
      </c>
      <c r="H18" s="7">
        <f t="shared" ref="H18" si="83">G18*0.509</f>
        <v>786950.05247</v>
      </c>
      <c r="I18" s="9">
        <v>1696558.3055400001</v>
      </c>
      <c r="J18" s="7">
        <f t="shared" ref="J18" si="84">I18*0.509</f>
        <v>863548.1775198601</v>
      </c>
      <c r="K18" s="11">
        <f t="shared" ref="K18" si="85">IF(G18&gt;0,(G18-I18)/G18,0)</f>
        <v>-9.7335434198703566E-2</v>
      </c>
      <c r="L18" s="5">
        <v>1546070.83</v>
      </c>
      <c r="M18" s="7">
        <f t="shared" ref="M18" si="86">L18*0.509</f>
        <v>786950.05247</v>
      </c>
      <c r="N18" s="9">
        <v>1696558.3055400001</v>
      </c>
      <c r="O18" s="7">
        <f t="shared" ref="O18" si="87">N18*0.509</f>
        <v>863548.1775198601</v>
      </c>
      <c r="P18" s="11">
        <f t="shared" ref="P18" si="88">IF(L18&gt;0,(L18-N18)/L18,0)</f>
        <v>-9.7335434198703566E-2</v>
      </c>
      <c r="Q18" s="5">
        <v>1546070.83</v>
      </c>
      <c r="R18" s="7">
        <f t="shared" ref="R18" si="89">Q18*0.509</f>
        <v>786950.05247</v>
      </c>
      <c r="S18" s="9">
        <v>1696558.3055400001</v>
      </c>
      <c r="T18" s="7">
        <f t="shared" ref="T18" si="90">S18*0.509</f>
        <v>863548.1775198601</v>
      </c>
      <c r="U18" s="11">
        <f t="shared" ref="U18" si="91">IF(Q18&gt;0,(Q18-S18)/Q18,0)</f>
        <v>-9.7335434198703566E-2</v>
      </c>
      <c r="V18" s="5">
        <v>1546070.83</v>
      </c>
      <c r="W18" s="7">
        <f t="shared" ref="W18" si="92">V18*0.509</f>
        <v>786950.05247</v>
      </c>
      <c r="X18" s="9">
        <v>1696558.3055400001</v>
      </c>
      <c r="Y18" s="7">
        <f t="shared" ref="Y18" si="93">X18*0.509</f>
        <v>863548.1775198601</v>
      </c>
      <c r="Z18" s="11">
        <f t="shared" ref="Z18" si="94">IF(V18&gt;0,(V18-X18)/V18,0)</f>
        <v>-9.7335434198703566E-2</v>
      </c>
      <c r="AA18" s="5">
        <v>1546070.83</v>
      </c>
      <c r="AB18" s="7">
        <f t="shared" ref="AB18" si="95">AA18*0.509</f>
        <v>786950.05247</v>
      </c>
      <c r="AC18" s="9">
        <v>1696558.3055400001</v>
      </c>
      <c r="AD18" s="7">
        <f t="shared" ref="AD18" si="96">AC18*0.509</f>
        <v>863548.1775198601</v>
      </c>
      <c r="AE18" s="11">
        <f t="shared" ref="AE18" si="97">IF(AA18&gt;0,(AA18-AC18)/AA18,0)</f>
        <v>-9.7335434198703566E-2</v>
      </c>
      <c r="AF18" s="5">
        <v>1546070.83</v>
      </c>
      <c r="AG18" s="7">
        <f t="shared" ref="AG18" si="98">AF18*0.509</f>
        <v>786950.05247</v>
      </c>
      <c r="AH18" s="9">
        <v>1696558.3055400001</v>
      </c>
      <c r="AI18" s="7">
        <f t="shared" ref="AI18" si="99">AH18*0.509</f>
        <v>863548.1775198601</v>
      </c>
      <c r="AJ18" s="11">
        <f t="shared" ref="AJ18" si="100">IF(AF18&gt;0,(AF18-AH18)/AF18,0)</f>
        <v>-9.7335434198703566E-2</v>
      </c>
      <c r="AK18" s="5">
        <v>1546070.83</v>
      </c>
      <c r="AL18" s="7">
        <f t="shared" ref="AL18" si="101">AK18*0.509</f>
        <v>786950.05247</v>
      </c>
      <c r="AM18" s="9">
        <v>1696558.3055400001</v>
      </c>
      <c r="AN18" s="7">
        <f t="shared" ref="AN18" si="102">AM18*0.509</f>
        <v>863548.1775198601</v>
      </c>
      <c r="AO18" s="11">
        <f t="shared" ref="AO18" si="103">IF(AK18&gt;0,(AK18-AM18)/AK18,0)</f>
        <v>-9.7335434198703566E-2</v>
      </c>
      <c r="AP18" s="5">
        <v>1546070.83</v>
      </c>
      <c r="AQ18" s="7">
        <f t="shared" ref="AQ18" si="104">AP18*0.509</f>
        <v>786950.05247</v>
      </c>
      <c r="AR18" s="9">
        <v>1696558.3055400001</v>
      </c>
      <c r="AS18" s="7">
        <f t="shared" ref="AS18" si="105">AR18*0.509</f>
        <v>863548.1775198601</v>
      </c>
      <c r="AT18" s="11">
        <f t="shared" ref="AT18" si="106">IF(AP18&gt;0,(AP18-AR18)/AP18,0)</f>
        <v>-9.7335434198703566E-2</v>
      </c>
      <c r="AU18" s="5">
        <v>1546070.83</v>
      </c>
      <c r="AV18" s="7">
        <f t="shared" ref="AV18" si="107">AU18*0.509</f>
        <v>786950.05247</v>
      </c>
      <c r="AW18" s="9">
        <v>1696558.3055400001</v>
      </c>
      <c r="AX18" s="7">
        <f t="shared" ref="AX18" si="108">AW18*0.509</f>
        <v>863548.1775198601</v>
      </c>
      <c r="AY18" s="11">
        <f t="shared" ref="AY18" si="109">IF(AU18&gt;0,(AU18-AW18)/AU18,0)</f>
        <v>-9.7335434198703566E-2</v>
      </c>
    </row>
    <row r="19" spans="1:51" ht="19.5" x14ac:dyDescent="0.25">
      <c r="A19" s="29" t="s">
        <v>74</v>
      </c>
      <c r="B19" s="7">
        <f>B18/12</f>
        <v>128839.23583333334</v>
      </c>
      <c r="C19" s="7">
        <f t="shared" ref="C19:F19" si="110">C18/12</f>
        <v>65579.171039166671</v>
      </c>
      <c r="D19" s="7">
        <f t="shared" si="110"/>
        <v>141379.85879500001</v>
      </c>
      <c r="E19" s="7">
        <f t="shared" si="110"/>
        <v>71962.348126655008</v>
      </c>
      <c r="F19" s="11">
        <f t="shared" si="110"/>
        <v>-8.1112861832252966E-3</v>
      </c>
      <c r="G19" s="7">
        <f>G18/12</f>
        <v>128839.23583333334</v>
      </c>
      <c r="H19" s="7">
        <f t="shared" ref="H19:K19" si="111">H18/12</f>
        <v>65579.171039166671</v>
      </c>
      <c r="I19" s="7">
        <f t="shared" si="111"/>
        <v>141379.85879500001</v>
      </c>
      <c r="J19" s="7">
        <f t="shared" si="111"/>
        <v>71962.348126655008</v>
      </c>
      <c r="K19" s="11">
        <f t="shared" si="111"/>
        <v>-8.1112861832252966E-3</v>
      </c>
      <c r="L19" s="7">
        <f>L18/12</f>
        <v>128839.23583333334</v>
      </c>
      <c r="M19" s="7">
        <f t="shared" ref="M19:P19" si="112">M18/12</f>
        <v>65579.171039166671</v>
      </c>
      <c r="N19" s="7">
        <f t="shared" si="112"/>
        <v>141379.85879500001</v>
      </c>
      <c r="O19" s="7">
        <f t="shared" si="112"/>
        <v>71962.348126655008</v>
      </c>
      <c r="P19" s="11">
        <f t="shared" si="112"/>
        <v>-8.1112861832252966E-3</v>
      </c>
      <c r="Q19" s="7">
        <f>Q18/12</f>
        <v>128839.23583333334</v>
      </c>
      <c r="R19" s="7">
        <f t="shared" ref="R19:U19" si="113">R18/12</f>
        <v>65579.171039166671</v>
      </c>
      <c r="S19" s="7">
        <f t="shared" si="113"/>
        <v>141379.85879500001</v>
      </c>
      <c r="T19" s="7">
        <f t="shared" si="113"/>
        <v>71962.348126655008</v>
      </c>
      <c r="U19" s="11">
        <f t="shared" si="113"/>
        <v>-8.1112861832252966E-3</v>
      </c>
      <c r="V19" s="7">
        <f>V18/12</f>
        <v>128839.23583333334</v>
      </c>
      <c r="W19" s="7">
        <f t="shared" ref="W19:Z19" si="114">W18/12</f>
        <v>65579.171039166671</v>
      </c>
      <c r="X19" s="7">
        <f t="shared" si="114"/>
        <v>141379.85879500001</v>
      </c>
      <c r="Y19" s="7">
        <f t="shared" si="114"/>
        <v>71962.348126655008</v>
      </c>
      <c r="Z19" s="11">
        <f t="shared" si="114"/>
        <v>-8.1112861832252966E-3</v>
      </c>
      <c r="AA19" s="7">
        <f>AA18/12</f>
        <v>128839.23583333334</v>
      </c>
      <c r="AB19" s="7">
        <f t="shared" ref="AB19:AE19" si="115">AB18/12</f>
        <v>65579.171039166671</v>
      </c>
      <c r="AC19" s="7">
        <f t="shared" si="115"/>
        <v>141379.85879500001</v>
      </c>
      <c r="AD19" s="7">
        <f t="shared" si="115"/>
        <v>71962.348126655008</v>
      </c>
      <c r="AE19" s="11">
        <f t="shared" si="115"/>
        <v>-8.1112861832252966E-3</v>
      </c>
      <c r="AF19" s="7">
        <f>AF18/12</f>
        <v>128839.23583333334</v>
      </c>
      <c r="AG19" s="7">
        <f t="shared" ref="AG19:AJ19" si="116">AG18/12</f>
        <v>65579.171039166671</v>
      </c>
      <c r="AH19" s="7">
        <f t="shared" si="116"/>
        <v>141379.85879500001</v>
      </c>
      <c r="AI19" s="7">
        <f t="shared" si="116"/>
        <v>71962.348126655008</v>
      </c>
      <c r="AJ19" s="11">
        <f t="shared" si="116"/>
        <v>-8.1112861832252966E-3</v>
      </c>
      <c r="AK19" s="7">
        <f>AK18/12</f>
        <v>128839.23583333334</v>
      </c>
      <c r="AL19" s="7">
        <f t="shared" ref="AL19:AO19" si="117">AL18/12</f>
        <v>65579.171039166671</v>
      </c>
      <c r="AM19" s="7">
        <f t="shared" si="117"/>
        <v>141379.85879500001</v>
      </c>
      <c r="AN19" s="7">
        <f t="shared" si="117"/>
        <v>71962.348126655008</v>
      </c>
      <c r="AO19" s="11">
        <f t="shared" si="117"/>
        <v>-8.1112861832252966E-3</v>
      </c>
      <c r="AP19" s="7">
        <f>AP18/12</f>
        <v>128839.23583333334</v>
      </c>
      <c r="AQ19" s="7">
        <f t="shared" ref="AQ19:AT19" si="118">AQ18/12</f>
        <v>65579.171039166671</v>
      </c>
      <c r="AR19" s="7">
        <f t="shared" si="118"/>
        <v>141379.85879500001</v>
      </c>
      <c r="AS19" s="7">
        <f t="shared" si="118"/>
        <v>71962.348126655008</v>
      </c>
      <c r="AT19" s="11">
        <f t="shared" si="118"/>
        <v>-8.1112861832252966E-3</v>
      </c>
      <c r="AU19" s="7">
        <f>AU18/12</f>
        <v>128839.23583333334</v>
      </c>
      <c r="AV19" s="7">
        <f t="shared" ref="AV19:AY19" si="119">AV18/12</f>
        <v>65579.171039166671</v>
      </c>
      <c r="AW19" s="7">
        <f t="shared" si="119"/>
        <v>141379.85879500001</v>
      </c>
      <c r="AX19" s="7">
        <f t="shared" si="119"/>
        <v>71962.348126655008</v>
      </c>
      <c r="AY19" s="11">
        <f t="shared" si="119"/>
        <v>-8.1112861832252966E-3</v>
      </c>
    </row>
    <row r="20" spans="1:51" ht="19.5" x14ac:dyDescent="0.25">
      <c r="A20" s="29" t="s">
        <v>51</v>
      </c>
      <c r="B20" s="5">
        <v>126977.96128</v>
      </c>
      <c r="C20" s="7">
        <f t="shared" si="0"/>
        <v>64631.782291520001</v>
      </c>
      <c r="D20" s="9">
        <v>135555</v>
      </c>
      <c r="E20" s="7">
        <f t="shared" si="1"/>
        <v>68997.494999999995</v>
      </c>
      <c r="F20" s="11">
        <f t="shared" si="2"/>
        <v>-6.7547459681501013E-2</v>
      </c>
      <c r="G20" s="5">
        <v>126977.96128</v>
      </c>
      <c r="H20" s="7">
        <f t="shared" si="3"/>
        <v>64631.782291520001</v>
      </c>
      <c r="I20" s="9">
        <v>135555</v>
      </c>
      <c r="J20" s="7">
        <f t="shared" si="4"/>
        <v>68997.494999999995</v>
      </c>
      <c r="K20" s="11">
        <f t="shared" si="5"/>
        <v>-6.7547459681501013E-2</v>
      </c>
      <c r="L20" s="5">
        <v>126977.96128</v>
      </c>
      <c r="M20" s="7">
        <f t="shared" si="6"/>
        <v>64631.782291520001</v>
      </c>
      <c r="N20" s="9">
        <v>135555</v>
      </c>
      <c r="O20" s="7">
        <f t="shared" si="7"/>
        <v>68997.494999999995</v>
      </c>
      <c r="P20" s="11">
        <f t="shared" si="8"/>
        <v>-6.7547459681501013E-2</v>
      </c>
      <c r="Q20" s="5">
        <v>126977.96128</v>
      </c>
      <c r="R20" s="7">
        <f t="shared" si="9"/>
        <v>64631.782291520001</v>
      </c>
      <c r="S20" s="9">
        <v>135555</v>
      </c>
      <c r="T20" s="7">
        <f t="shared" si="10"/>
        <v>68997.494999999995</v>
      </c>
      <c r="U20" s="11">
        <f t="shared" si="11"/>
        <v>-6.7547459681501013E-2</v>
      </c>
      <c r="V20" s="5">
        <v>126977.96128</v>
      </c>
      <c r="W20" s="7">
        <f t="shared" si="12"/>
        <v>64631.782291520001</v>
      </c>
      <c r="X20" s="9">
        <v>135555</v>
      </c>
      <c r="Y20" s="7">
        <f t="shared" si="13"/>
        <v>68997.494999999995</v>
      </c>
      <c r="Z20" s="11">
        <f t="shared" si="14"/>
        <v>-6.7547459681501013E-2</v>
      </c>
      <c r="AA20" s="5">
        <v>126977.96128</v>
      </c>
      <c r="AB20" s="7">
        <f t="shared" si="15"/>
        <v>64631.782291520001</v>
      </c>
      <c r="AC20" s="9">
        <v>135555</v>
      </c>
      <c r="AD20" s="7">
        <f t="shared" si="16"/>
        <v>68997.494999999995</v>
      </c>
      <c r="AE20" s="11">
        <f t="shared" si="17"/>
        <v>-6.7547459681501013E-2</v>
      </c>
      <c r="AF20" s="5">
        <v>126977.96128</v>
      </c>
      <c r="AG20" s="7">
        <f t="shared" si="18"/>
        <v>64631.782291520001</v>
      </c>
      <c r="AH20" s="9">
        <v>135555</v>
      </c>
      <c r="AI20" s="7">
        <f t="shared" si="19"/>
        <v>68997.494999999995</v>
      </c>
      <c r="AJ20" s="11">
        <f t="shared" si="20"/>
        <v>-6.7547459681501013E-2</v>
      </c>
      <c r="AK20" s="5">
        <v>126977.96128</v>
      </c>
      <c r="AL20" s="7">
        <f t="shared" si="21"/>
        <v>64631.782291520001</v>
      </c>
      <c r="AM20" s="9">
        <v>135555</v>
      </c>
      <c r="AN20" s="7">
        <f t="shared" si="22"/>
        <v>68997.494999999995</v>
      </c>
      <c r="AO20" s="11">
        <f t="shared" si="23"/>
        <v>-6.7547459681501013E-2</v>
      </c>
      <c r="AP20" s="5">
        <v>126977.96128</v>
      </c>
      <c r="AQ20" s="7">
        <f t="shared" si="24"/>
        <v>64631.782291520001</v>
      </c>
      <c r="AR20" s="9">
        <v>135555</v>
      </c>
      <c r="AS20" s="7">
        <f t="shared" si="25"/>
        <v>68997.494999999995</v>
      </c>
      <c r="AT20" s="11">
        <f t="shared" si="26"/>
        <v>-6.7547459681501013E-2</v>
      </c>
      <c r="AU20" s="5">
        <v>126977.96128</v>
      </c>
      <c r="AV20" s="7">
        <f t="shared" si="27"/>
        <v>64631.782291520001</v>
      </c>
      <c r="AW20" s="9">
        <v>135555</v>
      </c>
      <c r="AX20" s="7">
        <f t="shared" si="28"/>
        <v>68997.494999999995</v>
      </c>
      <c r="AY20" s="11">
        <f t="shared" si="29"/>
        <v>-6.7547459681501013E-2</v>
      </c>
    </row>
    <row r="21" spans="1:51" ht="19.5" x14ac:dyDescent="0.25">
      <c r="A21" s="29" t="s">
        <v>52</v>
      </c>
      <c r="B21" s="5">
        <v>110548.90375</v>
      </c>
      <c r="C21" s="7">
        <f t="shared" si="0"/>
        <v>56269.392008750001</v>
      </c>
      <c r="D21" s="9">
        <v>135247</v>
      </c>
      <c r="E21" s="7">
        <f t="shared" si="1"/>
        <v>68840.722999999998</v>
      </c>
      <c r="F21" s="11">
        <f t="shared" si="2"/>
        <v>-0.22341330770545975</v>
      </c>
      <c r="G21" s="5">
        <v>110548.90375</v>
      </c>
      <c r="H21" s="7">
        <f t="shared" si="3"/>
        <v>56269.392008750001</v>
      </c>
      <c r="I21" s="9">
        <v>135247</v>
      </c>
      <c r="J21" s="7">
        <f t="shared" si="4"/>
        <v>68840.722999999998</v>
      </c>
      <c r="K21" s="11">
        <f t="shared" si="5"/>
        <v>-0.22341330770545975</v>
      </c>
      <c r="L21" s="5">
        <v>110548.90375</v>
      </c>
      <c r="M21" s="7">
        <f t="shared" si="6"/>
        <v>56269.392008750001</v>
      </c>
      <c r="N21" s="9">
        <v>135247</v>
      </c>
      <c r="O21" s="7">
        <f t="shared" si="7"/>
        <v>68840.722999999998</v>
      </c>
      <c r="P21" s="11">
        <f t="shared" si="8"/>
        <v>-0.22341330770545975</v>
      </c>
      <c r="Q21" s="5">
        <v>110548.90375</v>
      </c>
      <c r="R21" s="7">
        <f t="shared" si="9"/>
        <v>56269.392008750001</v>
      </c>
      <c r="S21" s="9">
        <v>135247</v>
      </c>
      <c r="T21" s="7">
        <f t="shared" si="10"/>
        <v>68840.722999999998</v>
      </c>
      <c r="U21" s="11">
        <f t="shared" si="11"/>
        <v>-0.22341330770545975</v>
      </c>
      <c r="V21" s="5">
        <v>110548.90375</v>
      </c>
      <c r="W21" s="7">
        <f t="shared" si="12"/>
        <v>56269.392008750001</v>
      </c>
      <c r="X21" s="9">
        <v>135247</v>
      </c>
      <c r="Y21" s="7">
        <f t="shared" si="13"/>
        <v>68840.722999999998</v>
      </c>
      <c r="Z21" s="11">
        <f t="shared" si="14"/>
        <v>-0.22341330770545975</v>
      </c>
      <c r="AA21" s="5">
        <v>110548.90375</v>
      </c>
      <c r="AB21" s="7">
        <f t="shared" si="15"/>
        <v>56269.392008750001</v>
      </c>
      <c r="AC21" s="9">
        <v>135247</v>
      </c>
      <c r="AD21" s="7">
        <f t="shared" si="16"/>
        <v>68840.722999999998</v>
      </c>
      <c r="AE21" s="11">
        <f t="shared" si="17"/>
        <v>-0.22341330770545975</v>
      </c>
      <c r="AF21" s="5">
        <v>110548.90375</v>
      </c>
      <c r="AG21" s="7">
        <f t="shared" si="18"/>
        <v>56269.392008750001</v>
      </c>
      <c r="AH21" s="9">
        <v>135247</v>
      </c>
      <c r="AI21" s="7">
        <f t="shared" si="19"/>
        <v>68840.722999999998</v>
      </c>
      <c r="AJ21" s="11">
        <f t="shared" si="20"/>
        <v>-0.22341330770545975</v>
      </c>
      <c r="AK21" s="5">
        <v>110548.90375</v>
      </c>
      <c r="AL21" s="7">
        <f t="shared" si="21"/>
        <v>56269.392008750001</v>
      </c>
      <c r="AM21" s="9">
        <v>135247</v>
      </c>
      <c r="AN21" s="7">
        <f t="shared" si="22"/>
        <v>68840.722999999998</v>
      </c>
      <c r="AO21" s="11">
        <f t="shared" si="23"/>
        <v>-0.22341330770545975</v>
      </c>
      <c r="AP21" s="5">
        <v>110548.90375</v>
      </c>
      <c r="AQ21" s="7">
        <f t="shared" si="24"/>
        <v>56269.392008750001</v>
      </c>
      <c r="AR21" s="9">
        <v>135247</v>
      </c>
      <c r="AS21" s="7">
        <f t="shared" si="25"/>
        <v>68840.722999999998</v>
      </c>
      <c r="AT21" s="11">
        <f t="shared" si="26"/>
        <v>-0.22341330770545975</v>
      </c>
      <c r="AU21" s="5">
        <v>110548.90375</v>
      </c>
      <c r="AV21" s="7">
        <f t="shared" si="27"/>
        <v>56269.392008750001</v>
      </c>
      <c r="AW21" s="9">
        <v>135247</v>
      </c>
      <c r="AX21" s="7">
        <f t="shared" si="28"/>
        <v>68840.722999999998</v>
      </c>
      <c r="AY21" s="11">
        <f t="shared" si="29"/>
        <v>-0.22341330770545975</v>
      </c>
    </row>
    <row r="22" spans="1:51" ht="19.5" x14ac:dyDescent="0.25">
      <c r="A22" s="29" t="s">
        <v>53</v>
      </c>
      <c r="B22" s="5">
        <v>110548.90375</v>
      </c>
      <c r="C22" s="7">
        <f t="shared" si="0"/>
        <v>56269.392008750001</v>
      </c>
      <c r="D22" s="9">
        <v>135247</v>
      </c>
      <c r="E22" s="7">
        <f t="shared" si="1"/>
        <v>68840.722999999998</v>
      </c>
      <c r="F22" s="11">
        <f t="shared" si="2"/>
        <v>-0.22341330770545975</v>
      </c>
      <c r="G22" s="5">
        <v>110548.90375</v>
      </c>
      <c r="H22" s="7">
        <f t="shared" si="3"/>
        <v>56269.392008750001</v>
      </c>
      <c r="I22" s="9">
        <v>135247</v>
      </c>
      <c r="J22" s="7">
        <f t="shared" si="4"/>
        <v>68840.722999999998</v>
      </c>
      <c r="K22" s="11">
        <f t="shared" si="5"/>
        <v>-0.22341330770545975</v>
      </c>
      <c r="L22" s="5">
        <v>110548.90375</v>
      </c>
      <c r="M22" s="7">
        <f t="shared" si="6"/>
        <v>56269.392008750001</v>
      </c>
      <c r="N22" s="9">
        <v>135247</v>
      </c>
      <c r="O22" s="7">
        <f t="shared" si="7"/>
        <v>68840.722999999998</v>
      </c>
      <c r="P22" s="11">
        <f t="shared" si="8"/>
        <v>-0.22341330770545975</v>
      </c>
      <c r="Q22" s="5">
        <v>110548.90375</v>
      </c>
      <c r="R22" s="7">
        <f t="shared" si="9"/>
        <v>56269.392008750001</v>
      </c>
      <c r="S22" s="9">
        <v>135247</v>
      </c>
      <c r="T22" s="7">
        <f t="shared" si="10"/>
        <v>68840.722999999998</v>
      </c>
      <c r="U22" s="11">
        <f t="shared" si="11"/>
        <v>-0.22341330770545975</v>
      </c>
      <c r="V22" s="5">
        <v>110548.90375</v>
      </c>
      <c r="W22" s="7">
        <f t="shared" si="12"/>
        <v>56269.392008750001</v>
      </c>
      <c r="X22" s="9">
        <v>135247</v>
      </c>
      <c r="Y22" s="7">
        <f t="shared" si="13"/>
        <v>68840.722999999998</v>
      </c>
      <c r="Z22" s="11">
        <f t="shared" si="14"/>
        <v>-0.22341330770545975</v>
      </c>
      <c r="AA22" s="5">
        <v>110548.90375</v>
      </c>
      <c r="AB22" s="7">
        <f t="shared" si="15"/>
        <v>56269.392008750001</v>
      </c>
      <c r="AC22" s="9">
        <v>135247</v>
      </c>
      <c r="AD22" s="7">
        <f t="shared" si="16"/>
        <v>68840.722999999998</v>
      </c>
      <c r="AE22" s="11">
        <f t="shared" si="17"/>
        <v>-0.22341330770545975</v>
      </c>
      <c r="AF22" s="5">
        <v>110548.90375</v>
      </c>
      <c r="AG22" s="7">
        <f t="shared" si="18"/>
        <v>56269.392008750001</v>
      </c>
      <c r="AH22" s="9">
        <v>135247</v>
      </c>
      <c r="AI22" s="7">
        <f t="shared" si="19"/>
        <v>68840.722999999998</v>
      </c>
      <c r="AJ22" s="11">
        <f t="shared" si="20"/>
        <v>-0.22341330770545975</v>
      </c>
      <c r="AK22" s="5">
        <v>110548.90375</v>
      </c>
      <c r="AL22" s="7">
        <f t="shared" si="21"/>
        <v>56269.392008750001</v>
      </c>
      <c r="AM22" s="9">
        <v>135247</v>
      </c>
      <c r="AN22" s="7">
        <f t="shared" si="22"/>
        <v>68840.722999999998</v>
      </c>
      <c r="AO22" s="11">
        <f t="shared" si="23"/>
        <v>-0.22341330770545975</v>
      </c>
      <c r="AP22" s="5">
        <v>110548.90375</v>
      </c>
      <c r="AQ22" s="7">
        <f t="shared" si="24"/>
        <v>56269.392008750001</v>
      </c>
      <c r="AR22" s="9">
        <v>135247</v>
      </c>
      <c r="AS22" s="7">
        <f t="shared" si="25"/>
        <v>68840.722999999998</v>
      </c>
      <c r="AT22" s="11">
        <f t="shared" si="26"/>
        <v>-0.22341330770545975</v>
      </c>
      <c r="AU22" s="5">
        <v>110548.90375</v>
      </c>
      <c r="AV22" s="7">
        <f t="shared" si="27"/>
        <v>56269.392008750001</v>
      </c>
      <c r="AW22" s="9">
        <v>135247</v>
      </c>
      <c r="AX22" s="7">
        <f t="shared" si="28"/>
        <v>68840.722999999998</v>
      </c>
      <c r="AY22" s="11">
        <f t="shared" si="29"/>
        <v>-0.22341330770545975</v>
      </c>
    </row>
    <row r="23" spans="1:51" ht="19.5" x14ac:dyDescent="0.25">
      <c r="A23" s="29" t="s">
        <v>213</v>
      </c>
      <c r="B23" s="5">
        <v>1546070.83</v>
      </c>
      <c r="C23" s="7">
        <f t="shared" si="0"/>
        <v>786950.05247</v>
      </c>
      <c r="D23" s="9">
        <v>1696558.3055400001</v>
      </c>
      <c r="E23" s="7">
        <f t="shared" si="1"/>
        <v>863548.1775198601</v>
      </c>
      <c r="F23" s="11">
        <f t="shared" si="2"/>
        <v>-9.7335434198703566E-2</v>
      </c>
      <c r="G23" s="5">
        <v>1546070.83</v>
      </c>
      <c r="H23" s="7">
        <f t="shared" si="3"/>
        <v>786950.05247</v>
      </c>
      <c r="I23" s="9">
        <v>1696558.3055400001</v>
      </c>
      <c r="J23" s="7">
        <f t="shared" si="4"/>
        <v>863548.1775198601</v>
      </c>
      <c r="K23" s="11">
        <f t="shared" si="5"/>
        <v>-9.7335434198703566E-2</v>
      </c>
      <c r="L23" s="5">
        <v>1546070.83</v>
      </c>
      <c r="M23" s="7">
        <f t="shared" si="6"/>
        <v>786950.05247</v>
      </c>
      <c r="N23" s="9">
        <v>1696558.3055400001</v>
      </c>
      <c r="O23" s="7">
        <f t="shared" si="7"/>
        <v>863548.1775198601</v>
      </c>
      <c r="P23" s="11">
        <f t="shared" si="8"/>
        <v>-9.7335434198703566E-2</v>
      </c>
      <c r="Q23" s="5">
        <v>1546070.83</v>
      </c>
      <c r="R23" s="7">
        <f t="shared" si="9"/>
        <v>786950.05247</v>
      </c>
      <c r="S23" s="9">
        <v>1696558.3055400001</v>
      </c>
      <c r="T23" s="7">
        <f t="shared" si="10"/>
        <v>863548.1775198601</v>
      </c>
      <c r="U23" s="11">
        <f t="shared" si="11"/>
        <v>-9.7335434198703566E-2</v>
      </c>
      <c r="V23" s="5">
        <v>1546070.83</v>
      </c>
      <c r="W23" s="7">
        <f t="shared" si="12"/>
        <v>786950.05247</v>
      </c>
      <c r="X23" s="9">
        <v>1696558.3055400001</v>
      </c>
      <c r="Y23" s="7">
        <f t="shared" si="13"/>
        <v>863548.1775198601</v>
      </c>
      <c r="Z23" s="11">
        <f t="shared" si="14"/>
        <v>-9.7335434198703566E-2</v>
      </c>
      <c r="AA23" s="5">
        <v>1546070.83</v>
      </c>
      <c r="AB23" s="7">
        <f t="shared" si="15"/>
        <v>786950.05247</v>
      </c>
      <c r="AC23" s="9">
        <v>1696558.3055400001</v>
      </c>
      <c r="AD23" s="7">
        <f t="shared" si="16"/>
        <v>863548.1775198601</v>
      </c>
      <c r="AE23" s="11">
        <f t="shared" si="17"/>
        <v>-9.7335434198703566E-2</v>
      </c>
      <c r="AF23" s="5">
        <v>1546070.83</v>
      </c>
      <c r="AG23" s="7">
        <f t="shared" si="18"/>
        <v>786950.05247</v>
      </c>
      <c r="AH23" s="9">
        <v>1696558.3055400001</v>
      </c>
      <c r="AI23" s="7">
        <f t="shared" si="19"/>
        <v>863548.1775198601</v>
      </c>
      <c r="AJ23" s="11">
        <f t="shared" si="20"/>
        <v>-9.7335434198703566E-2</v>
      </c>
      <c r="AK23" s="5">
        <v>1546070.83</v>
      </c>
      <c r="AL23" s="7">
        <f t="shared" si="21"/>
        <v>786950.05247</v>
      </c>
      <c r="AM23" s="9">
        <v>1696558.3055400001</v>
      </c>
      <c r="AN23" s="7">
        <f t="shared" si="22"/>
        <v>863548.1775198601</v>
      </c>
      <c r="AO23" s="11">
        <f t="shared" si="23"/>
        <v>-9.7335434198703566E-2</v>
      </c>
      <c r="AP23" s="5">
        <v>1546070.83</v>
      </c>
      <c r="AQ23" s="7">
        <f t="shared" si="24"/>
        <v>786950.05247</v>
      </c>
      <c r="AR23" s="9">
        <v>1696558.3055400001</v>
      </c>
      <c r="AS23" s="7">
        <f t="shared" si="25"/>
        <v>863548.1775198601</v>
      </c>
      <c r="AT23" s="11">
        <f t="shared" si="26"/>
        <v>-9.7335434198703566E-2</v>
      </c>
      <c r="AU23" s="5">
        <v>1546070.83</v>
      </c>
      <c r="AV23" s="7">
        <f t="shared" si="27"/>
        <v>786950.05247</v>
      </c>
      <c r="AW23" s="9">
        <v>1696558.3055400001</v>
      </c>
      <c r="AX23" s="7">
        <f t="shared" si="28"/>
        <v>863548.1775198601</v>
      </c>
      <c r="AY23" s="11">
        <f t="shared" si="29"/>
        <v>-9.7335434198703566E-2</v>
      </c>
    </row>
    <row r="24" spans="1:51" ht="19.5" x14ac:dyDescent="0.25">
      <c r="A24" s="29" t="s">
        <v>74</v>
      </c>
      <c r="B24" s="7">
        <f>B23/12</f>
        <v>128839.23583333334</v>
      </c>
      <c r="C24" s="7">
        <f t="shared" ref="C24:F24" si="120">C23/12</f>
        <v>65579.171039166671</v>
      </c>
      <c r="D24" s="7">
        <f t="shared" si="120"/>
        <v>141379.85879500001</v>
      </c>
      <c r="E24" s="7">
        <f t="shared" si="120"/>
        <v>71962.348126655008</v>
      </c>
      <c r="F24" s="11">
        <f t="shared" si="120"/>
        <v>-8.1112861832252966E-3</v>
      </c>
      <c r="G24" s="7">
        <f>G23/12</f>
        <v>128839.23583333334</v>
      </c>
      <c r="H24" s="7">
        <f t="shared" ref="H24:K24" si="121">H23/12</f>
        <v>65579.171039166671</v>
      </c>
      <c r="I24" s="7">
        <f t="shared" si="121"/>
        <v>141379.85879500001</v>
      </c>
      <c r="J24" s="7">
        <f t="shared" si="121"/>
        <v>71962.348126655008</v>
      </c>
      <c r="K24" s="11">
        <f t="shared" si="121"/>
        <v>-8.1112861832252966E-3</v>
      </c>
      <c r="L24" s="7">
        <f>L23/12</f>
        <v>128839.23583333334</v>
      </c>
      <c r="M24" s="7">
        <f t="shared" ref="M24:P24" si="122">M23/12</f>
        <v>65579.171039166671</v>
      </c>
      <c r="N24" s="7">
        <f t="shared" si="122"/>
        <v>141379.85879500001</v>
      </c>
      <c r="O24" s="7">
        <f t="shared" si="122"/>
        <v>71962.348126655008</v>
      </c>
      <c r="P24" s="11">
        <f t="shared" si="122"/>
        <v>-8.1112861832252966E-3</v>
      </c>
      <c r="Q24" s="7">
        <f>Q23/12</f>
        <v>128839.23583333334</v>
      </c>
      <c r="R24" s="7">
        <f t="shared" ref="R24:U24" si="123">R23/12</f>
        <v>65579.171039166671</v>
      </c>
      <c r="S24" s="7">
        <f t="shared" si="123"/>
        <v>141379.85879500001</v>
      </c>
      <c r="T24" s="7">
        <f t="shared" si="123"/>
        <v>71962.348126655008</v>
      </c>
      <c r="U24" s="11">
        <f t="shared" si="123"/>
        <v>-8.1112861832252966E-3</v>
      </c>
      <c r="V24" s="7">
        <f>V23/12</f>
        <v>128839.23583333334</v>
      </c>
      <c r="W24" s="7">
        <f t="shared" ref="W24:Z24" si="124">W23/12</f>
        <v>65579.171039166671</v>
      </c>
      <c r="X24" s="7">
        <f t="shared" si="124"/>
        <v>141379.85879500001</v>
      </c>
      <c r="Y24" s="7">
        <f t="shared" si="124"/>
        <v>71962.348126655008</v>
      </c>
      <c r="Z24" s="11">
        <f t="shared" si="124"/>
        <v>-8.1112861832252966E-3</v>
      </c>
      <c r="AA24" s="7">
        <f>AA23/12</f>
        <v>128839.23583333334</v>
      </c>
      <c r="AB24" s="7">
        <f t="shared" ref="AB24:AE24" si="125">AB23/12</f>
        <v>65579.171039166671</v>
      </c>
      <c r="AC24" s="7">
        <f t="shared" si="125"/>
        <v>141379.85879500001</v>
      </c>
      <c r="AD24" s="7">
        <f t="shared" si="125"/>
        <v>71962.348126655008</v>
      </c>
      <c r="AE24" s="11">
        <f t="shared" si="125"/>
        <v>-8.1112861832252966E-3</v>
      </c>
      <c r="AF24" s="7">
        <f>AF23/12</f>
        <v>128839.23583333334</v>
      </c>
      <c r="AG24" s="7">
        <f t="shared" ref="AG24:AJ24" si="126">AG23/12</f>
        <v>65579.171039166671</v>
      </c>
      <c r="AH24" s="7">
        <f t="shared" si="126"/>
        <v>141379.85879500001</v>
      </c>
      <c r="AI24" s="7">
        <f t="shared" si="126"/>
        <v>71962.348126655008</v>
      </c>
      <c r="AJ24" s="11">
        <f t="shared" si="126"/>
        <v>-8.1112861832252966E-3</v>
      </c>
      <c r="AK24" s="7">
        <f>AK23/12</f>
        <v>128839.23583333334</v>
      </c>
      <c r="AL24" s="7">
        <f t="shared" ref="AL24:AO24" si="127">AL23/12</f>
        <v>65579.171039166671</v>
      </c>
      <c r="AM24" s="7">
        <f t="shared" si="127"/>
        <v>141379.85879500001</v>
      </c>
      <c r="AN24" s="7">
        <f t="shared" si="127"/>
        <v>71962.348126655008</v>
      </c>
      <c r="AO24" s="11">
        <f t="shared" si="127"/>
        <v>-8.1112861832252966E-3</v>
      </c>
      <c r="AP24" s="7">
        <f>AP23/12</f>
        <v>128839.23583333334</v>
      </c>
      <c r="AQ24" s="7">
        <f t="shared" ref="AQ24:AT24" si="128">AQ23/12</f>
        <v>65579.171039166671</v>
      </c>
      <c r="AR24" s="7">
        <f t="shared" si="128"/>
        <v>141379.85879500001</v>
      </c>
      <c r="AS24" s="7">
        <f t="shared" si="128"/>
        <v>71962.348126655008</v>
      </c>
      <c r="AT24" s="11">
        <f t="shared" si="128"/>
        <v>-8.1112861832252966E-3</v>
      </c>
      <c r="AU24" s="7">
        <f>AU23/12</f>
        <v>128839.23583333334</v>
      </c>
      <c r="AV24" s="7">
        <f t="shared" ref="AV24:AY24" si="129">AV23/12</f>
        <v>65579.171039166671</v>
      </c>
      <c r="AW24" s="7">
        <f t="shared" si="129"/>
        <v>141379.85879500001</v>
      </c>
      <c r="AX24" s="7">
        <f t="shared" si="129"/>
        <v>71962.348126655008</v>
      </c>
      <c r="AY24" s="11">
        <f t="shared" si="129"/>
        <v>-8.1112861832252966E-3</v>
      </c>
    </row>
    <row r="25" spans="1:51" ht="19.5" x14ac:dyDescent="0.25">
      <c r="A25" s="29" t="s">
        <v>212</v>
      </c>
      <c r="B25" s="5">
        <v>1546070.83</v>
      </c>
      <c r="C25" s="7">
        <f t="shared" si="0"/>
        <v>786950.05247</v>
      </c>
      <c r="D25" s="9">
        <v>1696558.3055400001</v>
      </c>
      <c r="E25" s="7">
        <f t="shared" si="1"/>
        <v>863548.1775198601</v>
      </c>
      <c r="F25" s="11">
        <f t="shared" si="2"/>
        <v>-9.7335434198703566E-2</v>
      </c>
      <c r="G25" s="5">
        <v>1546070.83</v>
      </c>
      <c r="H25" s="7">
        <f t="shared" si="3"/>
        <v>786950.05247</v>
      </c>
      <c r="I25" s="9">
        <v>1696558.3055400001</v>
      </c>
      <c r="J25" s="7">
        <f t="shared" si="4"/>
        <v>863548.1775198601</v>
      </c>
      <c r="K25" s="11">
        <f t="shared" si="5"/>
        <v>-9.7335434198703566E-2</v>
      </c>
      <c r="L25" s="5">
        <v>1546070.83</v>
      </c>
      <c r="M25" s="7">
        <f t="shared" si="6"/>
        <v>786950.05247</v>
      </c>
      <c r="N25" s="9">
        <v>1696558.3055400001</v>
      </c>
      <c r="O25" s="7">
        <f t="shared" si="7"/>
        <v>863548.1775198601</v>
      </c>
      <c r="P25" s="11">
        <f t="shared" si="8"/>
        <v>-9.7335434198703566E-2</v>
      </c>
      <c r="Q25" s="5">
        <v>1546070.83</v>
      </c>
      <c r="R25" s="7">
        <f t="shared" si="9"/>
        <v>786950.05247</v>
      </c>
      <c r="S25" s="9">
        <v>1696558.3055400001</v>
      </c>
      <c r="T25" s="7">
        <f t="shared" si="10"/>
        <v>863548.1775198601</v>
      </c>
      <c r="U25" s="11">
        <f t="shared" si="11"/>
        <v>-9.7335434198703566E-2</v>
      </c>
      <c r="V25" s="5">
        <v>1546070.83</v>
      </c>
      <c r="W25" s="7">
        <f t="shared" si="12"/>
        <v>786950.05247</v>
      </c>
      <c r="X25" s="9">
        <v>1696558.3055400001</v>
      </c>
      <c r="Y25" s="7">
        <f t="shared" si="13"/>
        <v>863548.1775198601</v>
      </c>
      <c r="Z25" s="11">
        <f t="shared" si="14"/>
        <v>-9.7335434198703566E-2</v>
      </c>
      <c r="AA25" s="5">
        <v>1546070.83</v>
      </c>
      <c r="AB25" s="7">
        <f t="shared" si="15"/>
        <v>786950.05247</v>
      </c>
      <c r="AC25" s="9">
        <v>1696558.3055400001</v>
      </c>
      <c r="AD25" s="7">
        <f t="shared" si="16"/>
        <v>863548.1775198601</v>
      </c>
      <c r="AE25" s="11">
        <f t="shared" si="17"/>
        <v>-9.7335434198703566E-2</v>
      </c>
      <c r="AF25" s="5">
        <v>1546070.83</v>
      </c>
      <c r="AG25" s="7">
        <f t="shared" si="18"/>
        <v>786950.05247</v>
      </c>
      <c r="AH25" s="9">
        <v>1696558.3055400001</v>
      </c>
      <c r="AI25" s="7">
        <f t="shared" si="19"/>
        <v>863548.1775198601</v>
      </c>
      <c r="AJ25" s="11">
        <f t="shared" si="20"/>
        <v>-9.7335434198703566E-2</v>
      </c>
      <c r="AK25" s="5">
        <v>1546070.83</v>
      </c>
      <c r="AL25" s="7">
        <f t="shared" si="21"/>
        <v>786950.05247</v>
      </c>
      <c r="AM25" s="9">
        <v>1696558.3055400001</v>
      </c>
      <c r="AN25" s="7">
        <f t="shared" si="22"/>
        <v>863548.1775198601</v>
      </c>
      <c r="AO25" s="11">
        <f t="shared" si="23"/>
        <v>-9.7335434198703566E-2</v>
      </c>
      <c r="AP25" s="5">
        <v>1546070.83</v>
      </c>
      <c r="AQ25" s="7">
        <f t="shared" si="24"/>
        <v>786950.05247</v>
      </c>
      <c r="AR25" s="9">
        <v>1696558.3055400001</v>
      </c>
      <c r="AS25" s="7">
        <f t="shared" si="25"/>
        <v>863548.1775198601</v>
      </c>
      <c r="AT25" s="11">
        <f t="shared" si="26"/>
        <v>-9.7335434198703566E-2</v>
      </c>
      <c r="AU25" s="5">
        <v>1546070.83</v>
      </c>
      <c r="AV25" s="7">
        <f t="shared" si="27"/>
        <v>786950.05247</v>
      </c>
      <c r="AW25" s="9">
        <v>1696558.3055400001</v>
      </c>
      <c r="AX25" s="7">
        <f t="shared" si="28"/>
        <v>863548.1775198601</v>
      </c>
      <c r="AY25" s="11">
        <f t="shared" si="29"/>
        <v>-9.7335434198703566E-2</v>
      </c>
    </row>
    <row r="26" spans="1:51" ht="19.5" x14ac:dyDescent="0.25">
      <c r="A26" s="29" t="s">
        <v>74</v>
      </c>
      <c r="B26" s="7">
        <f>B25/12</f>
        <v>128839.23583333334</v>
      </c>
      <c r="C26" s="7">
        <f t="shared" ref="C26:F26" si="130">C25/12</f>
        <v>65579.171039166671</v>
      </c>
      <c r="D26" s="7">
        <f t="shared" si="130"/>
        <v>141379.85879500001</v>
      </c>
      <c r="E26" s="7">
        <f t="shared" si="130"/>
        <v>71962.348126655008</v>
      </c>
      <c r="F26" s="11">
        <f t="shared" si="130"/>
        <v>-8.1112861832252966E-3</v>
      </c>
      <c r="G26" s="7">
        <f>G25/12</f>
        <v>128839.23583333334</v>
      </c>
      <c r="H26" s="7">
        <f t="shared" ref="H26:K26" si="131">H25/12</f>
        <v>65579.171039166671</v>
      </c>
      <c r="I26" s="7">
        <f t="shared" si="131"/>
        <v>141379.85879500001</v>
      </c>
      <c r="J26" s="7">
        <f t="shared" si="131"/>
        <v>71962.348126655008</v>
      </c>
      <c r="K26" s="11">
        <f t="shared" si="131"/>
        <v>-8.1112861832252966E-3</v>
      </c>
      <c r="L26" s="7">
        <f>L25/12</f>
        <v>128839.23583333334</v>
      </c>
      <c r="M26" s="7">
        <f t="shared" ref="M26:P26" si="132">M25/12</f>
        <v>65579.171039166671</v>
      </c>
      <c r="N26" s="7">
        <f t="shared" si="132"/>
        <v>141379.85879500001</v>
      </c>
      <c r="O26" s="7">
        <f t="shared" si="132"/>
        <v>71962.348126655008</v>
      </c>
      <c r="P26" s="11">
        <f t="shared" si="132"/>
        <v>-8.1112861832252966E-3</v>
      </c>
      <c r="Q26" s="7">
        <f>Q25/12</f>
        <v>128839.23583333334</v>
      </c>
      <c r="R26" s="7">
        <f t="shared" ref="R26:U26" si="133">R25/12</f>
        <v>65579.171039166671</v>
      </c>
      <c r="S26" s="7">
        <f t="shared" si="133"/>
        <v>141379.85879500001</v>
      </c>
      <c r="T26" s="7">
        <f t="shared" si="133"/>
        <v>71962.348126655008</v>
      </c>
      <c r="U26" s="11">
        <f t="shared" si="133"/>
        <v>-8.1112861832252966E-3</v>
      </c>
      <c r="V26" s="7">
        <f>V25/12</f>
        <v>128839.23583333334</v>
      </c>
      <c r="W26" s="7">
        <f t="shared" ref="W26:Z26" si="134">W25/12</f>
        <v>65579.171039166671</v>
      </c>
      <c r="X26" s="7">
        <f t="shared" si="134"/>
        <v>141379.85879500001</v>
      </c>
      <c r="Y26" s="7">
        <f t="shared" si="134"/>
        <v>71962.348126655008</v>
      </c>
      <c r="Z26" s="11">
        <f t="shared" si="134"/>
        <v>-8.1112861832252966E-3</v>
      </c>
      <c r="AA26" s="7">
        <f>AA25/12</f>
        <v>128839.23583333334</v>
      </c>
      <c r="AB26" s="7">
        <f t="shared" ref="AB26:AE26" si="135">AB25/12</f>
        <v>65579.171039166671</v>
      </c>
      <c r="AC26" s="7">
        <f t="shared" si="135"/>
        <v>141379.85879500001</v>
      </c>
      <c r="AD26" s="7">
        <f t="shared" si="135"/>
        <v>71962.348126655008</v>
      </c>
      <c r="AE26" s="11">
        <f t="shared" si="135"/>
        <v>-8.1112861832252966E-3</v>
      </c>
      <c r="AF26" s="7">
        <f>AF25/12</f>
        <v>128839.23583333334</v>
      </c>
      <c r="AG26" s="7">
        <f t="shared" ref="AG26:AJ26" si="136">AG25/12</f>
        <v>65579.171039166671</v>
      </c>
      <c r="AH26" s="7">
        <f t="shared" si="136"/>
        <v>141379.85879500001</v>
      </c>
      <c r="AI26" s="7">
        <f t="shared" si="136"/>
        <v>71962.348126655008</v>
      </c>
      <c r="AJ26" s="11">
        <f t="shared" si="136"/>
        <v>-8.1112861832252966E-3</v>
      </c>
      <c r="AK26" s="7">
        <f>AK25/12</f>
        <v>128839.23583333334</v>
      </c>
      <c r="AL26" s="7">
        <f t="shared" ref="AL26:AO26" si="137">AL25/12</f>
        <v>65579.171039166671</v>
      </c>
      <c r="AM26" s="7">
        <f t="shared" si="137"/>
        <v>141379.85879500001</v>
      </c>
      <c r="AN26" s="7">
        <f t="shared" si="137"/>
        <v>71962.348126655008</v>
      </c>
      <c r="AO26" s="11">
        <f t="shared" si="137"/>
        <v>-8.1112861832252966E-3</v>
      </c>
      <c r="AP26" s="7">
        <f>AP25/12</f>
        <v>128839.23583333334</v>
      </c>
      <c r="AQ26" s="7">
        <f t="shared" ref="AQ26:AT26" si="138">AQ25/12</f>
        <v>65579.171039166671</v>
      </c>
      <c r="AR26" s="7">
        <f t="shared" si="138"/>
        <v>141379.85879500001</v>
      </c>
      <c r="AS26" s="7">
        <f t="shared" si="138"/>
        <v>71962.348126655008</v>
      </c>
      <c r="AT26" s="11">
        <f t="shared" si="138"/>
        <v>-8.1112861832252966E-3</v>
      </c>
      <c r="AU26" s="7">
        <f>AU25/12</f>
        <v>128839.23583333334</v>
      </c>
      <c r="AV26" s="7">
        <f t="shared" ref="AV26:AY26" si="139">AV25/12</f>
        <v>65579.171039166671</v>
      </c>
      <c r="AW26" s="7">
        <f t="shared" si="139"/>
        <v>141379.85879500001</v>
      </c>
      <c r="AX26" s="7">
        <f t="shared" si="139"/>
        <v>71962.348126655008</v>
      </c>
      <c r="AY26" s="11">
        <f t="shared" si="139"/>
        <v>-8.1112861832252966E-3</v>
      </c>
    </row>
    <row r="29" spans="1:51" s="2" customFormat="1" ht="19.5" x14ac:dyDescent="0.25">
      <c r="A29" s="13"/>
      <c r="C29" s="14" t="s">
        <v>37</v>
      </c>
      <c r="D29" s="1" t="s">
        <v>38</v>
      </c>
      <c r="E29" s="1" t="s">
        <v>39</v>
      </c>
      <c r="F29" s="1" t="s">
        <v>1</v>
      </c>
      <c r="G29" s="1" t="s">
        <v>2</v>
      </c>
      <c r="I29" s="141" t="s">
        <v>0</v>
      </c>
      <c r="J29" s="142"/>
      <c r="K29" s="142"/>
      <c r="L29" s="142"/>
      <c r="M29" s="142"/>
      <c r="N29" s="142"/>
      <c r="O29" s="142"/>
      <c r="P29" s="142"/>
      <c r="Q29" s="143"/>
    </row>
    <row r="30" spans="1:51" s="2" customFormat="1" ht="19.5" x14ac:dyDescent="0.25">
      <c r="A30" s="13"/>
      <c r="C30" s="15">
        <v>1</v>
      </c>
      <c r="D30" s="16" t="s">
        <v>5</v>
      </c>
      <c r="E30" s="17" t="s">
        <v>41</v>
      </c>
      <c r="F30" s="17">
        <v>60296.5</v>
      </c>
      <c r="G30" s="17">
        <f>F30*0.509</f>
        <v>30690.9185</v>
      </c>
      <c r="I30" s="144"/>
      <c r="J30" s="145"/>
      <c r="K30" s="145"/>
      <c r="L30" s="145"/>
      <c r="M30" s="145"/>
      <c r="N30" s="145"/>
      <c r="O30" s="145"/>
      <c r="P30" s="145"/>
      <c r="Q30" s="146"/>
    </row>
    <row r="31" spans="1:51" s="2" customFormat="1" ht="19.5" x14ac:dyDescent="0.25">
      <c r="A31" s="13"/>
      <c r="C31" s="15">
        <v>2</v>
      </c>
      <c r="D31" s="16" t="s">
        <v>4</v>
      </c>
      <c r="E31" s="17" t="s">
        <v>41</v>
      </c>
      <c r="F31" s="17">
        <v>58803</v>
      </c>
      <c r="G31" s="17">
        <f>F31*0.509</f>
        <v>29930.726999999999</v>
      </c>
      <c r="I31" s="144"/>
      <c r="J31" s="145"/>
      <c r="K31" s="145"/>
      <c r="L31" s="145"/>
      <c r="M31" s="145"/>
      <c r="N31" s="145"/>
      <c r="O31" s="145"/>
      <c r="P31" s="145"/>
      <c r="Q31" s="146"/>
    </row>
    <row r="32" spans="1:51" s="2" customFormat="1" ht="19.5" x14ac:dyDescent="0.25">
      <c r="A32" s="13"/>
      <c r="C32" s="15">
        <v>3</v>
      </c>
      <c r="D32" s="16" t="s">
        <v>3</v>
      </c>
      <c r="E32" s="17" t="s">
        <v>41</v>
      </c>
      <c r="F32" s="17">
        <v>58006.3</v>
      </c>
      <c r="G32" s="17">
        <f>F32*0.509</f>
        <v>29525.206700000002</v>
      </c>
      <c r="I32" s="144"/>
      <c r="J32" s="145"/>
      <c r="K32" s="145"/>
      <c r="L32" s="145"/>
      <c r="M32" s="145"/>
      <c r="N32" s="145"/>
      <c r="O32" s="145"/>
      <c r="P32" s="145"/>
      <c r="Q32" s="146"/>
    </row>
    <row r="33" spans="1:17" s="2" customFormat="1" ht="19.5" x14ac:dyDescent="0.25">
      <c r="A33" s="13"/>
      <c r="C33" s="15">
        <v>4</v>
      </c>
      <c r="D33" s="16" t="s">
        <v>7</v>
      </c>
      <c r="E33" s="17" t="s">
        <v>42</v>
      </c>
      <c r="F33" s="17">
        <v>51153.599999999999</v>
      </c>
      <c r="G33" s="17">
        <f>F33*0.509</f>
        <v>26037.182399999998</v>
      </c>
      <c r="I33" s="144"/>
      <c r="J33" s="145"/>
      <c r="K33" s="145"/>
      <c r="L33" s="145"/>
      <c r="M33" s="145"/>
      <c r="N33" s="145"/>
      <c r="O33" s="145"/>
      <c r="P33" s="145"/>
      <c r="Q33" s="146"/>
    </row>
    <row r="34" spans="1:17" s="2" customFormat="1" ht="19.5" x14ac:dyDescent="0.25">
      <c r="A34" s="13"/>
      <c r="C34" s="15">
        <v>5</v>
      </c>
      <c r="D34" s="16" t="s">
        <v>6</v>
      </c>
      <c r="E34" s="17" t="s">
        <v>42</v>
      </c>
      <c r="F34" s="17">
        <v>45330</v>
      </c>
      <c r="G34" s="17">
        <f>F34*0.509</f>
        <v>23072.97</v>
      </c>
      <c r="I34" s="147"/>
      <c r="J34" s="148"/>
      <c r="K34" s="148"/>
      <c r="L34" s="148"/>
      <c r="M34" s="148"/>
      <c r="N34" s="148"/>
      <c r="O34" s="148"/>
      <c r="P34" s="148"/>
      <c r="Q34" s="149"/>
    </row>
    <row r="35" spans="1:17" s="2" customFormat="1" ht="18.75" x14ac:dyDescent="0.25">
      <c r="A35" s="13"/>
    </row>
  </sheetData>
  <mergeCells count="34"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I29:Q34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2F0EF-E3AA-4294-9080-E3CC1ACDE809}">
  <dimension ref="A1:AY47"/>
  <sheetViews>
    <sheetView workbookViewId="0">
      <selection sqref="A1:AD1"/>
    </sheetView>
  </sheetViews>
  <sheetFormatPr defaultColWidth="11.109375" defaultRowHeight="15.75" x14ac:dyDescent="0.25"/>
  <cols>
    <col min="1" max="1" width="7.88671875" style="27" bestFit="1" customWidth="1"/>
    <col min="2" max="16384" width="11.109375" style="27"/>
  </cols>
  <sheetData>
    <row r="1" spans="1:51" s="30" customFormat="1" ht="24" customHeight="1" x14ac:dyDescent="0.25">
      <c r="A1" s="154" t="s">
        <v>102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6"/>
      <c r="P1" s="29" t="s">
        <v>72</v>
      </c>
      <c r="Q1" s="154" t="s">
        <v>102</v>
      </c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6"/>
      <c r="AE1" s="29" t="s">
        <v>72</v>
      </c>
      <c r="AF1" s="154" t="s">
        <v>102</v>
      </c>
      <c r="AG1" s="155"/>
      <c r="AH1" s="155"/>
      <c r="AI1" s="155"/>
      <c r="AJ1" s="155"/>
      <c r="AK1" s="155"/>
      <c r="AL1" s="155"/>
      <c r="AM1" s="155"/>
      <c r="AN1" s="155"/>
      <c r="AO1" s="155"/>
      <c r="AP1" s="155"/>
      <c r="AQ1" s="155"/>
      <c r="AR1" s="155"/>
      <c r="AS1" s="156"/>
      <c r="AT1" s="29" t="s">
        <v>72</v>
      </c>
    </row>
    <row r="2" spans="1:51" s="31" customFormat="1" ht="19.5" x14ac:dyDescent="0.25">
      <c r="A2" s="29" t="s">
        <v>43</v>
      </c>
      <c r="B2" s="152" t="s">
        <v>46</v>
      </c>
      <c r="C2" s="152"/>
      <c r="D2" s="152"/>
      <c r="E2" s="152"/>
      <c r="F2" s="152"/>
      <c r="G2" s="152" t="s">
        <v>62</v>
      </c>
      <c r="H2" s="152"/>
      <c r="I2" s="152"/>
      <c r="J2" s="152"/>
      <c r="K2" s="152"/>
      <c r="L2" s="152" t="s">
        <v>63</v>
      </c>
      <c r="M2" s="152"/>
      <c r="N2" s="152"/>
      <c r="O2" s="152"/>
      <c r="P2" s="152"/>
      <c r="Q2" s="152" t="s">
        <v>64</v>
      </c>
      <c r="R2" s="152"/>
      <c r="S2" s="152"/>
      <c r="T2" s="152"/>
      <c r="U2" s="152"/>
      <c r="V2" s="152" t="s">
        <v>65</v>
      </c>
      <c r="W2" s="152"/>
      <c r="X2" s="152"/>
      <c r="Y2" s="152"/>
      <c r="Z2" s="152"/>
      <c r="AA2" s="152" t="s">
        <v>66</v>
      </c>
      <c r="AB2" s="152"/>
      <c r="AC2" s="152"/>
      <c r="AD2" s="152"/>
      <c r="AE2" s="152"/>
      <c r="AF2" s="152" t="s">
        <v>67</v>
      </c>
      <c r="AG2" s="152"/>
      <c r="AH2" s="152"/>
      <c r="AI2" s="152"/>
      <c r="AJ2" s="152"/>
      <c r="AK2" s="152" t="s">
        <v>68</v>
      </c>
      <c r="AL2" s="152"/>
      <c r="AM2" s="152"/>
      <c r="AN2" s="152"/>
      <c r="AO2" s="152"/>
      <c r="AP2" s="152" t="s">
        <v>69</v>
      </c>
      <c r="AQ2" s="152"/>
      <c r="AR2" s="152"/>
      <c r="AS2" s="152"/>
      <c r="AT2" s="152"/>
      <c r="AU2" s="152" t="s">
        <v>70</v>
      </c>
      <c r="AV2" s="152"/>
      <c r="AW2" s="152"/>
      <c r="AX2" s="152"/>
      <c r="AY2" s="152"/>
    </row>
    <row r="3" spans="1:51" s="28" customFormat="1" ht="19.5" x14ac:dyDescent="0.25">
      <c r="A3" s="29" t="s">
        <v>203</v>
      </c>
      <c r="B3" s="157" t="s">
        <v>95</v>
      </c>
      <c r="C3" s="153"/>
      <c r="D3" s="157" t="s">
        <v>96</v>
      </c>
      <c r="E3" s="153"/>
      <c r="F3" s="14"/>
      <c r="G3" s="157" t="s">
        <v>95</v>
      </c>
      <c r="H3" s="153"/>
      <c r="I3" s="157" t="s">
        <v>96</v>
      </c>
      <c r="J3" s="153"/>
      <c r="K3" s="14"/>
      <c r="L3" s="157" t="s">
        <v>95</v>
      </c>
      <c r="M3" s="153"/>
      <c r="N3" s="157" t="s">
        <v>96</v>
      </c>
      <c r="O3" s="153"/>
      <c r="P3" s="14"/>
      <c r="Q3" s="157" t="s">
        <v>95</v>
      </c>
      <c r="R3" s="153"/>
      <c r="S3" s="157" t="s">
        <v>96</v>
      </c>
      <c r="T3" s="153"/>
      <c r="U3" s="14"/>
      <c r="V3" s="157" t="s">
        <v>95</v>
      </c>
      <c r="W3" s="153"/>
      <c r="X3" s="157" t="s">
        <v>96</v>
      </c>
      <c r="Y3" s="153"/>
      <c r="Z3" s="14"/>
      <c r="AA3" s="157" t="s">
        <v>95</v>
      </c>
      <c r="AB3" s="153"/>
      <c r="AC3" s="157" t="s">
        <v>96</v>
      </c>
      <c r="AD3" s="153"/>
      <c r="AE3" s="14"/>
      <c r="AF3" s="157" t="s">
        <v>95</v>
      </c>
      <c r="AG3" s="153"/>
      <c r="AH3" s="157" t="s">
        <v>96</v>
      </c>
      <c r="AI3" s="153"/>
      <c r="AJ3" s="14"/>
      <c r="AK3" s="157" t="s">
        <v>95</v>
      </c>
      <c r="AL3" s="153"/>
      <c r="AM3" s="157" t="s">
        <v>96</v>
      </c>
      <c r="AN3" s="153"/>
      <c r="AO3" s="14"/>
      <c r="AP3" s="157" t="s">
        <v>95</v>
      </c>
      <c r="AQ3" s="153"/>
      <c r="AR3" s="157" t="s">
        <v>96</v>
      </c>
      <c r="AS3" s="153"/>
      <c r="AT3" s="14"/>
      <c r="AU3" s="157" t="s">
        <v>95</v>
      </c>
      <c r="AV3" s="153"/>
      <c r="AW3" s="157" t="s">
        <v>96</v>
      </c>
      <c r="AX3" s="153"/>
      <c r="AY3" s="14"/>
    </row>
    <row r="4" spans="1:51" s="31" customFormat="1" ht="19.5" x14ac:dyDescent="0.25">
      <c r="A4" s="29" t="s">
        <v>45</v>
      </c>
      <c r="B4" s="29" t="s">
        <v>47</v>
      </c>
      <c r="C4" s="29" t="s">
        <v>48</v>
      </c>
      <c r="D4" s="29" t="s">
        <v>47</v>
      </c>
      <c r="E4" s="29" t="s">
        <v>48</v>
      </c>
      <c r="F4" s="29" t="s">
        <v>49</v>
      </c>
      <c r="G4" s="29" t="s">
        <v>47</v>
      </c>
      <c r="H4" s="29" t="s">
        <v>48</v>
      </c>
      <c r="I4" s="29" t="s">
        <v>47</v>
      </c>
      <c r="J4" s="29" t="s">
        <v>48</v>
      </c>
      <c r="K4" s="29" t="s">
        <v>49</v>
      </c>
      <c r="L4" s="29" t="s">
        <v>47</v>
      </c>
      <c r="M4" s="29" t="s">
        <v>48</v>
      </c>
      <c r="N4" s="29" t="s">
        <v>47</v>
      </c>
      <c r="O4" s="29" t="s">
        <v>48</v>
      </c>
      <c r="P4" s="29" t="s">
        <v>49</v>
      </c>
      <c r="Q4" s="29" t="s">
        <v>47</v>
      </c>
      <c r="R4" s="29" t="s">
        <v>48</v>
      </c>
      <c r="S4" s="29" t="s">
        <v>47</v>
      </c>
      <c r="T4" s="29" t="s">
        <v>48</v>
      </c>
      <c r="U4" s="29" t="s">
        <v>49</v>
      </c>
      <c r="V4" s="29" t="s">
        <v>47</v>
      </c>
      <c r="W4" s="29" t="s">
        <v>48</v>
      </c>
      <c r="X4" s="29" t="s">
        <v>47</v>
      </c>
      <c r="Y4" s="29" t="s">
        <v>48</v>
      </c>
      <c r="Z4" s="29" t="s">
        <v>49</v>
      </c>
      <c r="AA4" s="29" t="s">
        <v>47</v>
      </c>
      <c r="AB4" s="29" t="s">
        <v>48</v>
      </c>
      <c r="AC4" s="29" t="s">
        <v>47</v>
      </c>
      <c r="AD4" s="29" t="s">
        <v>48</v>
      </c>
      <c r="AE4" s="29" t="s">
        <v>49</v>
      </c>
      <c r="AF4" s="29" t="s">
        <v>47</v>
      </c>
      <c r="AG4" s="29" t="s">
        <v>48</v>
      </c>
      <c r="AH4" s="29" t="s">
        <v>47</v>
      </c>
      <c r="AI4" s="29" t="s">
        <v>48</v>
      </c>
      <c r="AJ4" s="29" t="s">
        <v>49</v>
      </c>
      <c r="AK4" s="29" t="s">
        <v>47</v>
      </c>
      <c r="AL4" s="29" t="s">
        <v>48</v>
      </c>
      <c r="AM4" s="29" t="s">
        <v>47</v>
      </c>
      <c r="AN4" s="29" t="s">
        <v>48</v>
      </c>
      <c r="AO4" s="29" t="s">
        <v>49</v>
      </c>
      <c r="AP4" s="29" t="s">
        <v>47</v>
      </c>
      <c r="AQ4" s="29" t="s">
        <v>48</v>
      </c>
      <c r="AR4" s="29" t="s">
        <v>47</v>
      </c>
      <c r="AS4" s="29" t="s">
        <v>48</v>
      </c>
      <c r="AT4" s="29" t="s">
        <v>49</v>
      </c>
      <c r="AU4" s="29" t="s">
        <v>47</v>
      </c>
      <c r="AV4" s="29" t="s">
        <v>48</v>
      </c>
      <c r="AW4" s="29" t="s">
        <v>47</v>
      </c>
      <c r="AX4" s="29" t="s">
        <v>48</v>
      </c>
      <c r="AY4" s="29" t="s">
        <v>49</v>
      </c>
    </row>
    <row r="5" spans="1:51" ht="19.5" x14ac:dyDescent="0.25">
      <c r="A5" s="29" t="s">
        <v>103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 x14ac:dyDescent="0.25">
      <c r="A6" s="29" t="s">
        <v>126</v>
      </c>
      <c r="B6" s="5">
        <v>101351.52778999999</v>
      </c>
      <c r="C6" s="7">
        <f t="shared" ref="C6:C35" si="0">B6*0.509</f>
        <v>51587.927645109994</v>
      </c>
      <c r="D6" s="9">
        <v>125315</v>
      </c>
      <c r="E6" s="7">
        <f t="shared" ref="E6:E35" si="1">D6*0.509</f>
        <v>63785.334999999999</v>
      </c>
      <c r="F6" s="11">
        <f t="shared" ref="F6:F16" si="2">IF(B6&gt;0,(B6-D6)/B6,0)</f>
        <v>-0.23643918086417243</v>
      </c>
      <c r="G6" s="5">
        <v>101351.52778999999</v>
      </c>
      <c r="H6" s="7">
        <f t="shared" ref="H6:H35" si="3">G6*0.509</f>
        <v>51587.927645109994</v>
      </c>
      <c r="I6" s="9">
        <v>125315</v>
      </c>
      <c r="J6" s="7">
        <f t="shared" ref="J6:J35" si="4">I6*0.509</f>
        <v>63785.334999999999</v>
      </c>
      <c r="K6" s="11">
        <f t="shared" ref="K6:K16" si="5">IF(G6&gt;0,(G6-I6)/G6,0)</f>
        <v>-0.23643918086417243</v>
      </c>
      <c r="L6" s="5">
        <v>101351.52778999999</v>
      </c>
      <c r="M6" s="7">
        <f t="shared" ref="M6:M35" si="6">L6*0.509</f>
        <v>51587.927645109994</v>
      </c>
      <c r="N6" s="9">
        <v>125315</v>
      </c>
      <c r="O6" s="7">
        <f t="shared" ref="O6:O35" si="7">N6*0.509</f>
        <v>63785.334999999999</v>
      </c>
      <c r="P6" s="11">
        <f t="shared" ref="P6:P16" si="8">IF(L6&gt;0,(L6-N6)/L6,0)</f>
        <v>-0.23643918086417243</v>
      </c>
      <c r="Q6" s="5">
        <v>101351.52778999999</v>
      </c>
      <c r="R6" s="7">
        <f t="shared" ref="R6:R35" si="9">Q6*0.509</f>
        <v>51587.927645109994</v>
      </c>
      <c r="S6" s="9">
        <v>125315</v>
      </c>
      <c r="T6" s="7">
        <f t="shared" ref="T6:T35" si="10">S6*0.509</f>
        <v>63785.334999999999</v>
      </c>
      <c r="U6" s="11">
        <f t="shared" ref="U6:U16" si="11">IF(Q6&gt;0,(Q6-S6)/Q6,0)</f>
        <v>-0.23643918086417243</v>
      </c>
      <c r="V6" s="5">
        <v>101351.52778999999</v>
      </c>
      <c r="W6" s="7">
        <f t="shared" ref="W6:W35" si="12">V6*0.509</f>
        <v>51587.927645109994</v>
      </c>
      <c r="X6" s="9">
        <v>125315</v>
      </c>
      <c r="Y6" s="7">
        <f t="shared" ref="Y6:Y35" si="13">X6*0.509</f>
        <v>63785.334999999999</v>
      </c>
      <c r="Z6" s="11">
        <f t="shared" ref="Z6:Z16" si="14">IF(V6&gt;0,(V6-X6)/V6,0)</f>
        <v>-0.23643918086417243</v>
      </c>
      <c r="AA6" s="5">
        <v>101351.52778999999</v>
      </c>
      <c r="AB6" s="7">
        <f t="shared" ref="AB6:AB35" si="15">AA6*0.509</f>
        <v>51587.927645109994</v>
      </c>
      <c r="AC6" s="9">
        <v>125315</v>
      </c>
      <c r="AD6" s="7">
        <f t="shared" ref="AD6:AD35" si="16">AC6*0.509</f>
        <v>63785.334999999999</v>
      </c>
      <c r="AE6" s="11">
        <f t="shared" ref="AE6:AE16" si="17">IF(AA6&gt;0,(AA6-AC6)/AA6,0)</f>
        <v>-0.23643918086417243</v>
      </c>
      <c r="AF6" s="5">
        <v>101351.52778999999</v>
      </c>
      <c r="AG6" s="7">
        <f t="shared" ref="AG6:AG35" si="18">AF6*0.509</f>
        <v>51587.927645109994</v>
      </c>
      <c r="AH6" s="9">
        <v>125315</v>
      </c>
      <c r="AI6" s="7">
        <f t="shared" ref="AI6:AI35" si="19">AH6*0.509</f>
        <v>63785.334999999999</v>
      </c>
      <c r="AJ6" s="11">
        <f t="shared" ref="AJ6:AJ16" si="20">IF(AF6&gt;0,(AF6-AH6)/AF6,0)</f>
        <v>-0.23643918086417243</v>
      </c>
      <c r="AK6" s="5">
        <v>101351.52778999999</v>
      </c>
      <c r="AL6" s="7">
        <f t="shared" ref="AL6:AL35" si="21">AK6*0.509</f>
        <v>51587.927645109994</v>
      </c>
      <c r="AM6" s="9">
        <v>125315</v>
      </c>
      <c r="AN6" s="7">
        <f t="shared" ref="AN6:AN35" si="22">AM6*0.509</f>
        <v>63785.334999999999</v>
      </c>
      <c r="AO6" s="11">
        <f t="shared" ref="AO6:AO16" si="23">IF(AK6&gt;0,(AK6-AM6)/AK6,0)</f>
        <v>-0.23643918086417243</v>
      </c>
      <c r="AP6" s="5">
        <v>101351.52778999999</v>
      </c>
      <c r="AQ6" s="7">
        <f t="shared" ref="AQ6:AQ35" si="24">AP6*0.509</f>
        <v>51587.927645109994</v>
      </c>
      <c r="AR6" s="9">
        <v>125315</v>
      </c>
      <c r="AS6" s="7">
        <f t="shared" ref="AS6:AS35" si="25">AR6*0.509</f>
        <v>63785.334999999999</v>
      </c>
      <c r="AT6" s="11">
        <f t="shared" ref="AT6:AT16" si="26">IF(AP6&gt;0,(AP6-AR6)/AP6,0)</f>
        <v>-0.23643918086417243</v>
      </c>
      <c r="AU6" s="5">
        <v>101351.52778999999</v>
      </c>
      <c r="AV6" s="7">
        <f t="shared" ref="AV6:AV35" si="27">AU6*0.509</f>
        <v>51587.927645109994</v>
      </c>
      <c r="AW6" s="9">
        <v>125315</v>
      </c>
      <c r="AX6" s="7">
        <f t="shared" ref="AX6:AX35" si="28">AW6*0.509</f>
        <v>63785.334999999999</v>
      </c>
      <c r="AY6" s="11">
        <f t="shared" ref="AY6:AY16" si="29">IF(AU6&gt;0,(AU6-AW6)/AU6,0)</f>
        <v>-0.23643918086417243</v>
      </c>
    </row>
    <row r="7" spans="1:51" ht="19.5" x14ac:dyDescent="0.25">
      <c r="A7" s="29" t="s">
        <v>127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 x14ac:dyDescent="0.25">
      <c r="A8" s="29" t="s">
        <v>128</v>
      </c>
      <c r="B8" s="5">
        <v>147259.81055999998</v>
      </c>
      <c r="C8" s="7">
        <f t="shared" si="0"/>
        <v>74955.243575039989</v>
      </c>
      <c r="D8" s="9">
        <v>124544</v>
      </c>
      <c r="E8" s="7">
        <f t="shared" si="1"/>
        <v>63392.896000000001</v>
      </c>
      <c r="F8" s="11">
        <f t="shared" si="2"/>
        <v>0.15425668737190576</v>
      </c>
      <c r="G8" s="5">
        <v>147259.81055999998</v>
      </c>
      <c r="H8" s="7">
        <f t="shared" si="3"/>
        <v>74955.243575039989</v>
      </c>
      <c r="I8" s="9">
        <v>124544</v>
      </c>
      <c r="J8" s="7">
        <f t="shared" si="4"/>
        <v>63392.896000000001</v>
      </c>
      <c r="K8" s="11">
        <f t="shared" si="5"/>
        <v>0.15425668737190576</v>
      </c>
      <c r="L8" s="5">
        <v>147259.81055999998</v>
      </c>
      <c r="M8" s="7">
        <f t="shared" si="6"/>
        <v>74955.243575039989</v>
      </c>
      <c r="N8" s="9">
        <v>124544</v>
      </c>
      <c r="O8" s="7">
        <f t="shared" si="7"/>
        <v>63392.896000000001</v>
      </c>
      <c r="P8" s="11">
        <f t="shared" si="8"/>
        <v>0.15425668737190576</v>
      </c>
      <c r="Q8" s="5">
        <v>147259.81055999998</v>
      </c>
      <c r="R8" s="7">
        <f t="shared" si="9"/>
        <v>74955.243575039989</v>
      </c>
      <c r="S8" s="9">
        <v>124544</v>
      </c>
      <c r="T8" s="7">
        <f t="shared" si="10"/>
        <v>63392.896000000001</v>
      </c>
      <c r="U8" s="11">
        <f t="shared" si="11"/>
        <v>0.15425668737190576</v>
      </c>
      <c r="V8" s="5">
        <v>147259.81055999998</v>
      </c>
      <c r="W8" s="7">
        <f t="shared" si="12"/>
        <v>74955.243575039989</v>
      </c>
      <c r="X8" s="9">
        <v>124544</v>
      </c>
      <c r="Y8" s="7">
        <f t="shared" si="13"/>
        <v>63392.896000000001</v>
      </c>
      <c r="Z8" s="11">
        <f t="shared" si="14"/>
        <v>0.15425668737190576</v>
      </c>
      <c r="AA8" s="5">
        <v>147259.81055999998</v>
      </c>
      <c r="AB8" s="7">
        <f t="shared" si="15"/>
        <v>74955.243575039989</v>
      </c>
      <c r="AC8" s="9">
        <v>124544</v>
      </c>
      <c r="AD8" s="7">
        <f t="shared" si="16"/>
        <v>63392.896000000001</v>
      </c>
      <c r="AE8" s="11">
        <f t="shared" si="17"/>
        <v>0.15425668737190576</v>
      </c>
      <c r="AF8" s="5">
        <v>147259.81055999998</v>
      </c>
      <c r="AG8" s="7">
        <f t="shared" si="18"/>
        <v>74955.243575039989</v>
      </c>
      <c r="AH8" s="9">
        <v>124544</v>
      </c>
      <c r="AI8" s="7">
        <f t="shared" si="19"/>
        <v>63392.896000000001</v>
      </c>
      <c r="AJ8" s="11">
        <f t="shared" si="20"/>
        <v>0.15425668737190576</v>
      </c>
      <c r="AK8" s="5">
        <v>147259.81055999998</v>
      </c>
      <c r="AL8" s="7">
        <f t="shared" si="21"/>
        <v>74955.243575039989</v>
      </c>
      <c r="AM8" s="9">
        <v>124544</v>
      </c>
      <c r="AN8" s="7">
        <f t="shared" si="22"/>
        <v>63392.896000000001</v>
      </c>
      <c r="AO8" s="11">
        <f t="shared" si="23"/>
        <v>0.15425668737190576</v>
      </c>
      <c r="AP8" s="5">
        <v>147259.81055999998</v>
      </c>
      <c r="AQ8" s="7">
        <f t="shared" si="24"/>
        <v>74955.243575039989</v>
      </c>
      <c r="AR8" s="9">
        <v>124544</v>
      </c>
      <c r="AS8" s="7">
        <f t="shared" si="25"/>
        <v>63392.896000000001</v>
      </c>
      <c r="AT8" s="11">
        <f t="shared" si="26"/>
        <v>0.15425668737190576</v>
      </c>
      <c r="AU8" s="5">
        <v>147259.81055999998</v>
      </c>
      <c r="AV8" s="7">
        <f t="shared" si="27"/>
        <v>74955.243575039989</v>
      </c>
      <c r="AW8" s="9">
        <v>124544</v>
      </c>
      <c r="AX8" s="7">
        <f t="shared" si="28"/>
        <v>63392.896000000001</v>
      </c>
      <c r="AY8" s="11">
        <f t="shared" si="29"/>
        <v>0.15425668737190576</v>
      </c>
    </row>
    <row r="9" spans="1:51" ht="19.5" x14ac:dyDescent="0.25">
      <c r="A9" s="29" t="s">
        <v>129</v>
      </c>
      <c r="B9" s="5">
        <v>210479.74805999998</v>
      </c>
      <c r="C9" s="7">
        <f t="shared" si="0"/>
        <v>107134.19176253999</v>
      </c>
      <c r="D9" s="9">
        <v>223541</v>
      </c>
      <c r="E9" s="7">
        <f t="shared" si="1"/>
        <v>113782.36900000001</v>
      </c>
      <c r="F9" s="11">
        <f t="shared" si="2"/>
        <v>-6.205467300481915E-2</v>
      </c>
      <c r="G9" s="5">
        <v>210479.74805999998</v>
      </c>
      <c r="H9" s="7">
        <f t="shared" si="3"/>
        <v>107134.19176253999</v>
      </c>
      <c r="I9" s="9">
        <v>223541</v>
      </c>
      <c r="J9" s="7">
        <f t="shared" si="4"/>
        <v>113782.36900000001</v>
      </c>
      <c r="K9" s="11">
        <f t="shared" si="5"/>
        <v>-6.205467300481915E-2</v>
      </c>
      <c r="L9" s="5">
        <v>210479.74805999998</v>
      </c>
      <c r="M9" s="7">
        <f t="shared" si="6"/>
        <v>107134.19176253999</v>
      </c>
      <c r="N9" s="9">
        <v>223541</v>
      </c>
      <c r="O9" s="7">
        <f t="shared" si="7"/>
        <v>113782.36900000001</v>
      </c>
      <c r="P9" s="11">
        <f t="shared" si="8"/>
        <v>-6.205467300481915E-2</v>
      </c>
      <c r="Q9" s="5">
        <v>210479.74805999998</v>
      </c>
      <c r="R9" s="7">
        <f t="shared" si="9"/>
        <v>107134.19176253999</v>
      </c>
      <c r="S9" s="9">
        <v>223541</v>
      </c>
      <c r="T9" s="7">
        <f t="shared" si="10"/>
        <v>113782.36900000001</v>
      </c>
      <c r="U9" s="11">
        <f t="shared" si="11"/>
        <v>-6.205467300481915E-2</v>
      </c>
      <c r="V9" s="5">
        <v>210479.74805999998</v>
      </c>
      <c r="W9" s="7">
        <f t="shared" si="12"/>
        <v>107134.19176253999</v>
      </c>
      <c r="X9" s="9">
        <v>223541</v>
      </c>
      <c r="Y9" s="7">
        <f t="shared" si="13"/>
        <v>113782.36900000001</v>
      </c>
      <c r="Z9" s="11">
        <f t="shared" si="14"/>
        <v>-6.205467300481915E-2</v>
      </c>
      <c r="AA9" s="5">
        <v>210479.74805999998</v>
      </c>
      <c r="AB9" s="7">
        <f t="shared" si="15"/>
        <v>107134.19176253999</v>
      </c>
      <c r="AC9" s="9">
        <v>223541</v>
      </c>
      <c r="AD9" s="7">
        <f t="shared" si="16"/>
        <v>113782.36900000001</v>
      </c>
      <c r="AE9" s="11">
        <f t="shared" si="17"/>
        <v>-6.205467300481915E-2</v>
      </c>
      <c r="AF9" s="5">
        <v>210479.74805999998</v>
      </c>
      <c r="AG9" s="7">
        <f t="shared" si="18"/>
        <v>107134.19176253999</v>
      </c>
      <c r="AH9" s="9">
        <v>223541</v>
      </c>
      <c r="AI9" s="7">
        <f t="shared" si="19"/>
        <v>113782.36900000001</v>
      </c>
      <c r="AJ9" s="11">
        <f t="shared" si="20"/>
        <v>-6.205467300481915E-2</v>
      </c>
      <c r="AK9" s="5">
        <v>210479.74805999998</v>
      </c>
      <c r="AL9" s="7">
        <f t="shared" si="21"/>
        <v>107134.19176253999</v>
      </c>
      <c r="AM9" s="9">
        <v>223541</v>
      </c>
      <c r="AN9" s="7">
        <f t="shared" si="22"/>
        <v>113782.36900000001</v>
      </c>
      <c r="AO9" s="11">
        <f t="shared" si="23"/>
        <v>-6.205467300481915E-2</v>
      </c>
      <c r="AP9" s="5">
        <v>210479.74805999998</v>
      </c>
      <c r="AQ9" s="7">
        <f t="shared" si="24"/>
        <v>107134.19176253999</v>
      </c>
      <c r="AR9" s="9">
        <v>223541</v>
      </c>
      <c r="AS9" s="7">
        <f t="shared" si="25"/>
        <v>113782.36900000001</v>
      </c>
      <c r="AT9" s="11">
        <f t="shared" si="26"/>
        <v>-6.205467300481915E-2</v>
      </c>
      <c r="AU9" s="5">
        <v>210479.74805999998</v>
      </c>
      <c r="AV9" s="7">
        <f t="shared" si="27"/>
        <v>107134.19176253999</v>
      </c>
      <c r="AW9" s="9">
        <v>223541</v>
      </c>
      <c r="AX9" s="7">
        <f t="shared" si="28"/>
        <v>113782.36900000001</v>
      </c>
      <c r="AY9" s="11">
        <f t="shared" si="29"/>
        <v>-6.205467300481915E-2</v>
      </c>
    </row>
    <row r="10" spans="1:51" ht="19.5" x14ac:dyDescent="0.25">
      <c r="A10" s="29" t="s">
        <v>130</v>
      </c>
      <c r="B10" s="5">
        <v>185358.05152000004</v>
      </c>
      <c r="C10" s="7">
        <f t="shared" si="0"/>
        <v>94347.248223680013</v>
      </c>
      <c r="D10" s="9">
        <v>168240</v>
      </c>
      <c r="E10" s="7">
        <f t="shared" si="1"/>
        <v>85634.16</v>
      </c>
      <c r="F10" s="11">
        <f t="shared" si="2"/>
        <v>9.2351270309684971E-2</v>
      </c>
      <c r="G10" s="5">
        <v>185358.05152000004</v>
      </c>
      <c r="H10" s="7">
        <f t="shared" si="3"/>
        <v>94347.248223680013</v>
      </c>
      <c r="I10" s="9">
        <v>168240</v>
      </c>
      <c r="J10" s="7">
        <f t="shared" si="4"/>
        <v>85634.16</v>
      </c>
      <c r="K10" s="11">
        <f t="shared" si="5"/>
        <v>9.2351270309684971E-2</v>
      </c>
      <c r="L10" s="5">
        <v>185358.05152000004</v>
      </c>
      <c r="M10" s="7">
        <f t="shared" si="6"/>
        <v>94347.248223680013</v>
      </c>
      <c r="N10" s="9">
        <v>168240</v>
      </c>
      <c r="O10" s="7">
        <f t="shared" si="7"/>
        <v>85634.16</v>
      </c>
      <c r="P10" s="11">
        <f t="shared" si="8"/>
        <v>9.2351270309684971E-2</v>
      </c>
      <c r="Q10" s="5">
        <v>185358.05152000004</v>
      </c>
      <c r="R10" s="7">
        <f t="shared" si="9"/>
        <v>94347.248223680013</v>
      </c>
      <c r="S10" s="9">
        <v>168240</v>
      </c>
      <c r="T10" s="7">
        <f t="shared" si="10"/>
        <v>85634.16</v>
      </c>
      <c r="U10" s="11">
        <f t="shared" si="11"/>
        <v>9.2351270309684971E-2</v>
      </c>
      <c r="V10" s="5">
        <v>185358.05152000004</v>
      </c>
      <c r="W10" s="7">
        <f t="shared" si="12"/>
        <v>94347.248223680013</v>
      </c>
      <c r="X10" s="9">
        <v>168240</v>
      </c>
      <c r="Y10" s="7">
        <f t="shared" si="13"/>
        <v>85634.16</v>
      </c>
      <c r="Z10" s="11">
        <f t="shared" si="14"/>
        <v>9.2351270309684971E-2</v>
      </c>
      <c r="AA10" s="5">
        <v>185358.05152000004</v>
      </c>
      <c r="AB10" s="7">
        <f t="shared" si="15"/>
        <v>94347.248223680013</v>
      </c>
      <c r="AC10" s="9">
        <v>168240</v>
      </c>
      <c r="AD10" s="7">
        <f t="shared" si="16"/>
        <v>85634.16</v>
      </c>
      <c r="AE10" s="11">
        <f t="shared" si="17"/>
        <v>9.2351270309684971E-2</v>
      </c>
      <c r="AF10" s="5">
        <v>185358.05152000004</v>
      </c>
      <c r="AG10" s="7">
        <f t="shared" si="18"/>
        <v>94347.248223680013</v>
      </c>
      <c r="AH10" s="9">
        <v>168240</v>
      </c>
      <c r="AI10" s="7">
        <f t="shared" si="19"/>
        <v>85634.16</v>
      </c>
      <c r="AJ10" s="11">
        <f t="shared" si="20"/>
        <v>9.2351270309684971E-2</v>
      </c>
      <c r="AK10" s="5">
        <v>185358.05152000004</v>
      </c>
      <c r="AL10" s="7">
        <f t="shared" si="21"/>
        <v>94347.248223680013</v>
      </c>
      <c r="AM10" s="9">
        <v>168240</v>
      </c>
      <c r="AN10" s="7">
        <f t="shared" si="22"/>
        <v>85634.16</v>
      </c>
      <c r="AO10" s="11">
        <f t="shared" si="23"/>
        <v>9.2351270309684971E-2</v>
      </c>
      <c r="AP10" s="5">
        <v>185358.05152000004</v>
      </c>
      <c r="AQ10" s="7">
        <f t="shared" si="24"/>
        <v>94347.248223680013</v>
      </c>
      <c r="AR10" s="9">
        <v>168240</v>
      </c>
      <c r="AS10" s="7">
        <f t="shared" si="25"/>
        <v>85634.16</v>
      </c>
      <c r="AT10" s="11">
        <f t="shared" si="26"/>
        <v>9.2351270309684971E-2</v>
      </c>
      <c r="AU10" s="5">
        <v>185358.05152000004</v>
      </c>
      <c r="AV10" s="7">
        <f t="shared" si="27"/>
        <v>94347.248223680013</v>
      </c>
      <c r="AW10" s="9">
        <v>168240</v>
      </c>
      <c r="AX10" s="7">
        <f t="shared" si="28"/>
        <v>85634.16</v>
      </c>
      <c r="AY10" s="11">
        <f t="shared" si="29"/>
        <v>9.2351270309684971E-2</v>
      </c>
    </row>
    <row r="11" spans="1:51" ht="19.5" x14ac:dyDescent="0.25">
      <c r="A11" s="29" t="s">
        <v>131</v>
      </c>
      <c r="B11" s="5">
        <v>191718.49799999999</v>
      </c>
      <c r="C11" s="7">
        <f t="shared" si="0"/>
        <v>97584.715482</v>
      </c>
      <c r="D11" s="9">
        <v>184541</v>
      </c>
      <c r="E11" s="7">
        <f t="shared" si="1"/>
        <v>93931.369000000006</v>
      </c>
      <c r="F11" s="11">
        <f t="shared" si="2"/>
        <v>3.7437691588841845E-2</v>
      </c>
      <c r="G11" s="5">
        <v>191718.49799999999</v>
      </c>
      <c r="H11" s="7">
        <f t="shared" si="3"/>
        <v>97584.715482</v>
      </c>
      <c r="I11" s="9">
        <v>184541</v>
      </c>
      <c r="J11" s="7">
        <f t="shared" si="4"/>
        <v>93931.369000000006</v>
      </c>
      <c r="K11" s="11">
        <f t="shared" si="5"/>
        <v>3.7437691588841845E-2</v>
      </c>
      <c r="L11" s="5">
        <v>191718.49799999999</v>
      </c>
      <c r="M11" s="7">
        <f t="shared" si="6"/>
        <v>97584.715482</v>
      </c>
      <c r="N11" s="9">
        <v>184541</v>
      </c>
      <c r="O11" s="7">
        <f t="shared" si="7"/>
        <v>93931.369000000006</v>
      </c>
      <c r="P11" s="11">
        <f t="shared" si="8"/>
        <v>3.7437691588841845E-2</v>
      </c>
      <c r="Q11" s="5">
        <v>191718.49799999999</v>
      </c>
      <c r="R11" s="7">
        <f t="shared" si="9"/>
        <v>97584.715482</v>
      </c>
      <c r="S11" s="9">
        <v>184541</v>
      </c>
      <c r="T11" s="7">
        <f t="shared" si="10"/>
        <v>93931.369000000006</v>
      </c>
      <c r="U11" s="11">
        <f t="shared" si="11"/>
        <v>3.7437691588841845E-2</v>
      </c>
      <c r="V11" s="5">
        <v>191718.49799999999</v>
      </c>
      <c r="W11" s="7">
        <f t="shared" si="12"/>
        <v>97584.715482</v>
      </c>
      <c r="X11" s="9">
        <v>184541</v>
      </c>
      <c r="Y11" s="7">
        <f t="shared" si="13"/>
        <v>93931.369000000006</v>
      </c>
      <c r="Z11" s="11">
        <f t="shared" si="14"/>
        <v>3.7437691588841845E-2</v>
      </c>
      <c r="AA11" s="5">
        <v>191718.49799999999</v>
      </c>
      <c r="AB11" s="7">
        <f t="shared" si="15"/>
        <v>97584.715482</v>
      </c>
      <c r="AC11" s="9">
        <v>184541</v>
      </c>
      <c r="AD11" s="7">
        <f t="shared" si="16"/>
        <v>93931.369000000006</v>
      </c>
      <c r="AE11" s="11">
        <f t="shared" si="17"/>
        <v>3.7437691588841845E-2</v>
      </c>
      <c r="AF11" s="5">
        <v>191718.49799999999</v>
      </c>
      <c r="AG11" s="7">
        <f t="shared" si="18"/>
        <v>97584.715482</v>
      </c>
      <c r="AH11" s="9">
        <v>184541</v>
      </c>
      <c r="AI11" s="7">
        <f t="shared" si="19"/>
        <v>93931.369000000006</v>
      </c>
      <c r="AJ11" s="11">
        <f t="shared" si="20"/>
        <v>3.7437691588841845E-2</v>
      </c>
      <c r="AK11" s="5">
        <v>191718.49799999999</v>
      </c>
      <c r="AL11" s="7">
        <f t="shared" si="21"/>
        <v>97584.715482</v>
      </c>
      <c r="AM11" s="9">
        <v>184541</v>
      </c>
      <c r="AN11" s="7">
        <f t="shared" si="22"/>
        <v>93931.369000000006</v>
      </c>
      <c r="AO11" s="11">
        <f t="shared" si="23"/>
        <v>3.7437691588841845E-2</v>
      </c>
      <c r="AP11" s="5">
        <v>191718.49799999999</v>
      </c>
      <c r="AQ11" s="7">
        <f t="shared" si="24"/>
        <v>97584.715482</v>
      </c>
      <c r="AR11" s="9">
        <v>184541</v>
      </c>
      <c r="AS11" s="7">
        <f t="shared" si="25"/>
        <v>93931.369000000006</v>
      </c>
      <c r="AT11" s="11">
        <f t="shared" si="26"/>
        <v>3.7437691588841845E-2</v>
      </c>
      <c r="AU11" s="5">
        <v>191718.49799999999</v>
      </c>
      <c r="AV11" s="7">
        <f t="shared" si="27"/>
        <v>97584.715482</v>
      </c>
      <c r="AW11" s="9">
        <v>184541</v>
      </c>
      <c r="AX11" s="7">
        <f t="shared" si="28"/>
        <v>93931.369000000006</v>
      </c>
      <c r="AY11" s="11">
        <f t="shared" si="29"/>
        <v>3.7437691588841845E-2</v>
      </c>
    </row>
    <row r="12" spans="1:51" ht="19.5" x14ac:dyDescent="0.25">
      <c r="A12" s="29" t="s">
        <v>132</v>
      </c>
      <c r="B12" s="5">
        <v>171796.99692000003</v>
      </c>
      <c r="C12" s="7">
        <f t="shared" si="0"/>
        <v>87444.671432280025</v>
      </c>
      <c r="D12" s="9">
        <v>165458</v>
      </c>
      <c r="E12" s="7">
        <f t="shared" si="1"/>
        <v>84218.122000000003</v>
      </c>
      <c r="F12" s="11">
        <f t="shared" si="2"/>
        <v>3.6898182352697859E-2</v>
      </c>
      <c r="G12" s="5">
        <v>171796.99692000003</v>
      </c>
      <c r="H12" s="7">
        <f t="shared" si="3"/>
        <v>87444.671432280025</v>
      </c>
      <c r="I12" s="9">
        <v>165458</v>
      </c>
      <c r="J12" s="7">
        <f t="shared" si="4"/>
        <v>84218.122000000003</v>
      </c>
      <c r="K12" s="11">
        <f t="shared" si="5"/>
        <v>3.6898182352697859E-2</v>
      </c>
      <c r="L12" s="5">
        <v>171796.99692000003</v>
      </c>
      <c r="M12" s="7">
        <f t="shared" si="6"/>
        <v>87444.671432280025</v>
      </c>
      <c r="N12" s="9">
        <v>165458</v>
      </c>
      <c r="O12" s="7">
        <f t="shared" si="7"/>
        <v>84218.122000000003</v>
      </c>
      <c r="P12" s="11">
        <f t="shared" si="8"/>
        <v>3.6898182352697859E-2</v>
      </c>
      <c r="Q12" s="5">
        <v>171796.99692000003</v>
      </c>
      <c r="R12" s="7">
        <f t="shared" si="9"/>
        <v>87444.671432280025</v>
      </c>
      <c r="S12" s="9">
        <v>165458</v>
      </c>
      <c r="T12" s="7">
        <f t="shared" si="10"/>
        <v>84218.122000000003</v>
      </c>
      <c r="U12" s="11">
        <f t="shared" si="11"/>
        <v>3.6898182352697859E-2</v>
      </c>
      <c r="V12" s="5">
        <v>171796.99692000003</v>
      </c>
      <c r="W12" s="7">
        <f t="shared" si="12"/>
        <v>87444.671432280025</v>
      </c>
      <c r="X12" s="9">
        <v>165458</v>
      </c>
      <c r="Y12" s="7">
        <f t="shared" si="13"/>
        <v>84218.122000000003</v>
      </c>
      <c r="Z12" s="11">
        <f t="shared" si="14"/>
        <v>3.6898182352697859E-2</v>
      </c>
      <c r="AA12" s="5">
        <v>171796.99692000003</v>
      </c>
      <c r="AB12" s="7">
        <f t="shared" si="15"/>
        <v>87444.671432280025</v>
      </c>
      <c r="AC12" s="9">
        <v>165458</v>
      </c>
      <c r="AD12" s="7">
        <f t="shared" si="16"/>
        <v>84218.122000000003</v>
      </c>
      <c r="AE12" s="11">
        <f t="shared" si="17"/>
        <v>3.6898182352697859E-2</v>
      </c>
      <c r="AF12" s="5">
        <v>171796.99692000003</v>
      </c>
      <c r="AG12" s="7">
        <f t="shared" si="18"/>
        <v>87444.671432280025</v>
      </c>
      <c r="AH12" s="9">
        <v>165458</v>
      </c>
      <c r="AI12" s="7">
        <f t="shared" si="19"/>
        <v>84218.122000000003</v>
      </c>
      <c r="AJ12" s="11">
        <f t="shared" si="20"/>
        <v>3.6898182352697859E-2</v>
      </c>
      <c r="AK12" s="5">
        <v>171796.99692000003</v>
      </c>
      <c r="AL12" s="7">
        <f t="shared" si="21"/>
        <v>87444.671432280025</v>
      </c>
      <c r="AM12" s="9">
        <v>165458</v>
      </c>
      <c r="AN12" s="7">
        <f t="shared" si="22"/>
        <v>84218.122000000003</v>
      </c>
      <c r="AO12" s="11">
        <f t="shared" si="23"/>
        <v>3.6898182352697859E-2</v>
      </c>
      <c r="AP12" s="5">
        <v>171796.99692000003</v>
      </c>
      <c r="AQ12" s="7">
        <f t="shared" si="24"/>
        <v>87444.671432280025</v>
      </c>
      <c r="AR12" s="9">
        <v>165458</v>
      </c>
      <c r="AS12" s="7">
        <f t="shared" si="25"/>
        <v>84218.122000000003</v>
      </c>
      <c r="AT12" s="11">
        <f t="shared" si="26"/>
        <v>3.6898182352697859E-2</v>
      </c>
      <c r="AU12" s="5">
        <v>171796.99692000003</v>
      </c>
      <c r="AV12" s="7">
        <f t="shared" si="27"/>
        <v>87444.671432280025</v>
      </c>
      <c r="AW12" s="9">
        <v>165458</v>
      </c>
      <c r="AX12" s="7">
        <f t="shared" si="28"/>
        <v>84218.122000000003</v>
      </c>
      <c r="AY12" s="11">
        <f t="shared" si="29"/>
        <v>3.6898182352697859E-2</v>
      </c>
    </row>
    <row r="13" spans="1:51" ht="19.5" x14ac:dyDescent="0.25">
      <c r="A13" s="29" t="s">
        <v>133</v>
      </c>
      <c r="B13" s="5">
        <v>152864.38282000003</v>
      </c>
      <c r="C13" s="7">
        <f t="shared" si="0"/>
        <v>77807.970855380016</v>
      </c>
      <c r="D13" s="9">
        <v>168541</v>
      </c>
      <c r="E13" s="7">
        <f t="shared" si="1"/>
        <v>85787.369000000006</v>
      </c>
      <c r="F13" s="11">
        <f t="shared" si="2"/>
        <v>-0.10255245133498109</v>
      </c>
      <c r="G13" s="5">
        <v>152864.38282000003</v>
      </c>
      <c r="H13" s="7">
        <f t="shared" si="3"/>
        <v>77807.970855380016</v>
      </c>
      <c r="I13" s="9">
        <v>168541</v>
      </c>
      <c r="J13" s="7">
        <f t="shared" si="4"/>
        <v>85787.369000000006</v>
      </c>
      <c r="K13" s="11">
        <f t="shared" si="5"/>
        <v>-0.10255245133498109</v>
      </c>
      <c r="L13" s="5">
        <v>152864.38282000003</v>
      </c>
      <c r="M13" s="7">
        <f t="shared" si="6"/>
        <v>77807.970855380016</v>
      </c>
      <c r="N13" s="9">
        <v>168541</v>
      </c>
      <c r="O13" s="7">
        <f t="shared" si="7"/>
        <v>85787.369000000006</v>
      </c>
      <c r="P13" s="11">
        <f t="shared" si="8"/>
        <v>-0.10255245133498109</v>
      </c>
      <c r="Q13" s="5">
        <v>152864.38282000003</v>
      </c>
      <c r="R13" s="7">
        <f t="shared" si="9"/>
        <v>77807.970855380016</v>
      </c>
      <c r="S13" s="9">
        <v>168541</v>
      </c>
      <c r="T13" s="7">
        <f t="shared" si="10"/>
        <v>85787.369000000006</v>
      </c>
      <c r="U13" s="11">
        <f t="shared" si="11"/>
        <v>-0.10255245133498109</v>
      </c>
      <c r="V13" s="5">
        <v>152864.38282000003</v>
      </c>
      <c r="W13" s="7">
        <f t="shared" si="12"/>
        <v>77807.970855380016</v>
      </c>
      <c r="X13" s="9">
        <v>168541</v>
      </c>
      <c r="Y13" s="7">
        <f t="shared" si="13"/>
        <v>85787.369000000006</v>
      </c>
      <c r="Z13" s="11">
        <f t="shared" si="14"/>
        <v>-0.10255245133498109</v>
      </c>
      <c r="AA13" s="5">
        <v>152864.38282000003</v>
      </c>
      <c r="AB13" s="7">
        <f t="shared" si="15"/>
        <v>77807.970855380016</v>
      </c>
      <c r="AC13" s="9">
        <v>168541</v>
      </c>
      <c r="AD13" s="7">
        <f t="shared" si="16"/>
        <v>85787.369000000006</v>
      </c>
      <c r="AE13" s="11">
        <f t="shared" si="17"/>
        <v>-0.10255245133498109</v>
      </c>
      <c r="AF13" s="5">
        <v>152864.38282000003</v>
      </c>
      <c r="AG13" s="7">
        <f t="shared" si="18"/>
        <v>77807.970855380016</v>
      </c>
      <c r="AH13" s="9">
        <v>168541</v>
      </c>
      <c r="AI13" s="7">
        <f t="shared" si="19"/>
        <v>85787.369000000006</v>
      </c>
      <c r="AJ13" s="11">
        <f t="shared" si="20"/>
        <v>-0.10255245133498109</v>
      </c>
      <c r="AK13" s="5">
        <v>152864.38282000003</v>
      </c>
      <c r="AL13" s="7">
        <f t="shared" si="21"/>
        <v>77807.970855380016</v>
      </c>
      <c r="AM13" s="9">
        <v>168541</v>
      </c>
      <c r="AN13" s="7">
        <f t="shared" si="22"/>
        <v>85787.369000000006</v>
      </c>
      <c r="AO13" s="11">
        <f t="shared" si="23"/>
        <v>-0.10255245133498109</v>
      </c>
      <c r="AP13" s="5">
        <v>152864.38282000003</v>
      </c>
      <c r="AQ13" s="7">
        <f t="shared" si="24"/>
        <v>77807.970855380016</v>
      </c>
      <c r="AR13" s="9">
        <v>168541</v>
      </c>
      <c r="AS13" s="7">
        <f t="shared" si="25"/>
        <v>85787.369000000006</v>
      </c>
      <c r="AT13" s="11">
        <f t="shared" si="26"/>
        <v>-0.10255245133498109</v>
      </c>
      <c r="AU13" s="5">
        <v>152864.38282000003</v>
      </c>
      <c r="AV13" s="7">
        <f t="shared" si="27"/>
        <v>77807.970855380016</v>
      </c>
      <c r="AW13" s="9">
        <v>168541</v>
      </c>
      <c r="AX13" s="7">
        <f t="shared" si="28"/>
        <v>85787.369000000006</v>
      </c>
      <c r="AY13" s="11">
        <f t="shared" si="29"/>
        <v>-0.10255245133498109</v>
      </c>
    </row>
    <row r="14" spans="1:51" ht="19.5" x14ac:dyDescent="0.25">
      <c r="A14" s="29" t="s">
        <v>104</v>
      </c>
      <c r="B14" s="5">
        <v>126977.96128</v>
      </c>
      <c r="C14" s="7">
        <f t="shared" si="0"/>
        <v>64631.782291520001</v>
      </c>
      <c r="D14" s="9">
        <v>135555</v>
      </c>
      <c r="E14" s="7">
        <f t="shared" si="1"/>
        <v>68997.494999999995</v>
      </c>
      <c r="F14" s="11">
        <f t="shared" si="2"/>
        <v>-6.7547459681501013E-2</v>
      </c>
      <c r="G14" s="5">
        <v>126977.96128</v>
      </c>
      <c r="H14" s="7">
        <f t="shared" si="3"/>
        <v>64631.782291520001</v>
      </c>
      <c r="I14" s="9">
        <v>135555</v>
      </c>
      <c r="J14" s="7">
        <f t="shared" si="4"/>
        <v>68997.494999999995</v>
      </c>
      <c r="K14" s="11">
        <f t="shared" si="5"/>
        <v>-6.7547459681501013E-2</v>
      </c>
      <c r="L14" s="5">
        <v>126977.96128</v>
      </c>
      <c r="M14" s="7">
        <f t="shared" si="6"/>
        <v>64631.782291520001</v>
      </c>
      <c r="N14" s="9">
        <v>135555</v>
      </c>
      <c r="O14" s="7">
        <f t="shared" si="7"/>
        <v>68997.494999999995</v>
      </c>
      <c r="P14" s="11">
        <f t="shared" si="8"/>
        <v>-6.7547459681501013E-2</v>
      </c>
      <c r="Q14" s="5">
        <v>126977.96128</v>
      </c>
      <c r="R14" s="7">
        <f t="shared" si="9"/>
        <v>64631.782291520001</v>
      </c>
      <c r="S14" s="9">
        <v>135555</v>
      </c>
      <c r="T14" s="7">
        <f t="shared" si="10"/>
        <v>68997.494999999995</v>
      </c>
      <c r="U14" s="11">
        <f t="shared" si="11"/>
        <v>-6.7547459681501013E-2</v>
      </c>
      <c r="V14" s="5">
        <v>126977.96128</v>
      </c>
      <c r="W14" s="7">
        <f t="shared" si="12"/>
        <v>64631.782291520001</v>
      </c>
      <c r="X14" s="9">
        <v>135555</v>
      </c>
      <c r="Y14" s="7">
        <f t="shared" si="13"/>
        <v>68997.494999999995</v>
      </c>
      <c r="Z14" s="11">
        <f t="shared" si="14"/>
        <v>-6.7547459681501013E-2</v>
      </c>
      <c r="AA14" s="5">
        <v>126977.96128</v>
      </c>
      <c r="AB14" s="7">
        <f t="shared" si="15"/>
        <v>64631.782291520001</v>
      </c>
      <c r="AC14" s="9">
        <v>135555</v>
      </c>
      <c r="AD14" s="7">
        <f t="shared" si="16"/>
        <v>68997.494999999995</v>
      </c>
      <c r="AE14" s="11">
        <f t="shared" si="17"/>
        <v>-6.7547459681501013E-2</v>
      </c>
      <c r="AF14" s="5">
        <v>126977.96128</v>
      </c>
      <c r="AG14" s="7">
        <f t="shared" si="18"/>
        <v>64631.782291520001</v>
      </c>
      <c r="AH14" s="9">
        <v>135555</v>
      </c>
      <c r="AI14" s="7">
        <f t="shared" si="19"/>
        <v>68997.494999999995</v>
      </c>
      <c r="AJ14" s="11">
        <f t="shared" si="20"/>
        <v>-6.7547459681501013E-2</v>
      </c>
      <c r="AK14" s="5">
        <v>126977.96128</v>
      </c>
      <c r="AL14" s="7">
        <f t="shared" si="21"/>
        <v>64631.782291520001</v>
      </c>
      <c r="AM14" s="9">
        <v>135555</v>
      </c>
      <c r="AN14" s="7">
        <f t="shared" si="22"/>
        <v>68997.494999999995</v>
      </c>
      <c r="AO14" s="11">
        <f t="shared" si="23"/>
        <v>-6.7547459681501013E-2</v>
      </c>
      <c r="AP14" s="5">
        <v>126977.96128</v>
      </c>
      <c r="AQ14" s="7">
        <f t="shared" si="24"/>
        <v>64631.782291520001</v>
      </c>
      <c r="AR14" s="9">
        <v>135555</v>
      </c>
      <c r="AS14" s="7">
        <f t="shared" si="25"/>
        <v>68997.494999999995</v>
      </c>
      <c r="AT14" s="11">
        <f t="shared" si="26"/>
        <v>-6.7547459681501013E-2</v>
      </c>
      <c r="AU14" s="5">
        <v>126977.96128</v>
      </c>
      <c r="AV14" s="7">
        <f t="shared" si="27"/>
        <v>64631.782291520001</v>
      </c>
      <c r="AW14" s="9">
        <v>135555</v>
      </c>
      <c r="AX14" s="7">
        <f t="shared" si="28"/>
        <v>68997.494999999995</v>
      </c>
      <c r="AY14" s="11">
        <f t="shared" si="29"/>
        <v>-6.7547459681501013E-2</v>
      </c>
    </row>
    <row r="15" spans="1:51" ht="19.5" x14ac:dyDescent="0.25">
      <c r="A15" s="29" t="s">
        <v>105</v>
      </c>
      <c r="B15" s="5">
        <v>110548.90375</v>
      </c>
      <c r="C15" s="7">
        <f t="shared" si="0"/>
        <v>56269.392008750001</v>
      </c>
      <c r="D15" s="9">
        <v>135247</v>
      </c>
      <c r="E15" s="7">
        <f t="shared" si="1"/>
        <v>68840.722999999998</v>
      </c>
      <c r="F15" s="11">
        <f t="shared" si="2"/>
        <v>-0.22341330770545975</v>
      </c>
      <c r="G15" s="5">
        <v>110548.90375</v>
      </c>
      <c r="H15" s="7">
        <f t="shared" si="3"/>
        <v>56269.392008750001</v>
      </c>
      <c r="I15" s="9">
        <v>135247</v>
      </c>
      <c r="J15" s="7">
        <f t="shared" si="4"/>
        <v>68840.722999999998</v>
      </c>
      <c r="K15" s="11">
        <f t="shared" si="5"/>
        <v>-0.22341330770545975</v>
      </c>
      <c r="L15" s="5">
        <v>110548.90375</v>
      </c>
      <c r="M15" s="7">
        <f t="shared" si="6"/>
        <v>56269.392008750001</v>
      </c>
      <c r="N15" s="9">
        <v>135247</v>
      </c>
      <c r="O15" s="7">
        <f t="shared" si="7"/>
        <v>68840.722999999998</v>
      </c>
      <c r="P15" s="11">
        <f t="shared" si="8"/>
        <v>-0.22341330770545975</v>
      </c>
      <c r="Q15" s="5">
        <v>110548.90375</v>
      </c>
      <c r="R15" s="7">
        <f t="shared" si="9"/>
        <v>56269.392008750001</v>
      </c>
      <c r="S15" s="9">
        <v>135247</v>
      </c>
      <c r="T15" s="7">
        <f t="shared" si="10"/>
        <v>68840.722999999998</v>
      </c>
      <c r="U15" s="11">
        <f t="shared" si="11"/>
        <v>-0.22341330770545975</v>
      </c>
      <c r="V15" s="5">
        <v>110548.90375</v>
      </c>
      <c r="W15" s="7">
        <f t="shared" si="12"/>
        <v>56269.392008750001</v>
      </c>
      <c r="X15" s="9">
        <v>135247</v>
      </c>
      <c r="Y15" s="7">
        <f t="shared" si="13"/>
        <v>68840.722999999998</v>
      </c>
      <c r="Z15" s="11">
        <f t="shared" si="14"/>
        <v>-0.22341330770545975</v>
      </c>
      <c r="AA15" s="5">
        <v>110548.90375</v>
      </c>
      <c r="AB15" s="7">
        <f t="shared" si="15"/>
        <v>56269.392008750001</v>
      </c>
      <c r="AC15" s="9">
        <v>135247</v>
      </c>
      <c r="AD15" s="7">
        <f t="shared" si="16"/>
        <v>68840.722999999998</v>
      </c>
      <c r="AE15" s="11">
        <f t="shared" si="17"/>
        <v>-0.22341330770545975</v>
      </c>
      <c r="AF15" s="5">
        <v>110548.90375</v>
      </c>
      <c r="AG15" s="7">
        <f t="shared" si="18"/>
        <v>56269.392008750001</v>
      </c>
      <c r="AH15" s="9">
        <v>135247</v>
      </c>
      <c r="AI15" s="7">
        <f t="shared" si="19"/>
        <v>68840.722999999998</v>
      </c>
      <c r="AJ15" s="11">
        <f t="shared" si="20"/>
        <v>-0.22341330770545975</v>
      </c>
      <c r="AK15" s="5">
        <v>110548.90375</v>
      </c>
      <c r="AL15" s="7">
        <f t="shared" si="21"/>
        <v>56269.392008750001</v>
      </c>
      <c r="AM15" s="9">
        <v>135247</v>
      </c>
      <c r="AN15" s="7">
        <f t="shared" si="22"/>
        <v>68840.722999999998</v>
      </c>
      <c r="AO15" s="11">
        <f t="shared" si="23"/>
        <v>-0.22341330770545975</v>
      </c>
      <c r="AP15" s="5">
        <v>110548.90375</v>
      </c>
      <c r="AQ15" s="7">
        <f t="shared" si="24"/>
        <v>56269.392008750001</v>
      </c>
      <c r="AR15" s="9">
        <v>135247</v>
      </c>
      <c r="AS15" s="7">
        <f t="shared" si="25"/>
        <v>68840.722999999998</v>
      </c>
      <c r="AT15" s="11">
        <f t="shared" si="26"/>
        <v>-0.22341330770545975</v>
      </c>
      <c r="AU15" s="5">
        <v>110548.90375</v>
      </c>
      <c r="AV15" s="7">
        <f t="shared" si="27"/>
        <v>56269.392008750001</v>
      </c>
      <c r="AW15" s="9">
        <v>135247</v>
      </c>
      <c r="AX15" s="7">
        <f t="shared" si="28"/>
        <v>68840.722999999998</v>
      </c>
      <c r="AY15" s="11">
        <f t="shared" si="29"/>
        <v>-0.22341330770545975</v>
      </c>
    </row>
    <row r="16" spans="1:51" ht="19.5" x14ac:dyDescent="0.25">
      <c r="A16" s="29" t="s">
        <v>106</v>
      </c>
      <c r="B16" s="5">
        <v>110548.90375</v>
      </c>
      <c r="C16" s="7">
        <f t="shared" si="0"/>
        <v>56269.392008750001</v>
      </c>
      <c r="D16" s="9">
        <v>135247</v>
      </c>
      <c r="E16" s="7">
        <f t="shared" si="1"/>
        <v>68840.722999999998</v>
      </c>
      <c r="F16" s="11">
        <f t="shared" si="2"/>
        <v>-0.22341330770545975</v>
      </c>
      <c r="G16" s="5">
        <v>110548.90375</v>
      </c>
      <c r="H16" s="7">
        <f t="shared" si="3"/>
        <v>56269.392008750001</v>
      </c>
      <c r="I16" s="9">
        <v>135247</v>
      </c>
      <c r="J16" s="7">
        <f t="shared" si="4"/>
        <v>68840.722999999998</v>
      </c>
      <c r="K16" s="11">
        <f t="shared" si="5"/>
        <v>-0.22341330770545975</v>
      </c>
      <c r="L16" s="5">
        <v>110548.90375</v>
      </c>
      <c r="M16" s="7">
        <f t="shared" si="6"/>
        <v>56269.392008750001</v>
      </c>
      <c r="N16" s="9">
        <v>135247</v>
      </c>
      <c r="O16" s="7">
        <f t="shared" si="7"/>
        <v>68840.722999999998</v>
      </c>
      <c r="P16" s="11">
        <f t="shared" si="8"/>
        <v>-0.22341330770545975</v>
      </c>
      <c r="Q16" s="5">
        <v>110548.90375</v>
      </c>
      <c r="R16" s="7">
        <f t="shared" si="9"/>
        <v>56269.392008750001</v>
      </c>
      <c r="S16" s="9">
        <v>135247</v>
      </c>
      <c r="T16" s="7">
        <f t="shared" si="10"/>
        <v>68840.722999999998</v>
      </c>
      <c r="U16" s="11">
        <f t="shared" si="11"/>
        <v>-0.22341330770545975</v>
      </c>
      <c r="V16" s="5">
        <v>110548.90375</v>
      </c>
      <c r="W16" s="7">
        <f t="shared" si="12"/>
        <v>56269.392008750001</v>
      </c>
      <c r="X16" s="9">
        <v>135247</v>
      </c>
      <c r="Y16" s="7">
        <f t="shared" si="13"/>
        <v>68840.722999999998</v>
      </c>
      <c r="Z16" s="11">
        <f t="shared" si="14"/>
        <v>-0.22341330770545975</v>
      </c>
      <c r="AA16" s="5">
        <v>110548.90375</v>
      </c>
      <c r="AB16" s="7">
        <f t="shared" si="15"/>
        <v>56269.392008750001</v>
      </c>
      <c r="AC16" s="9">
        <v>135247</v>
      </c>
      <c r="AD16" s="7">
        <f t="shared" si="16"/>
        <v>68840.722999999998</v>
      </c>
      <c r="AE16" s="11">
        <f t="shared" si="17"/>
        <v>-0.22341330770545975</v>
      </c>
      <c r="AF16" s="5">
        <v>110548.90375</v>
      </c>
      <c r="AG16" s="7">
        <f t="shared" si="18"/>
        <v>56269.392008750001</v>
      </c>
      <c r="AH16" s="9">
        <v>135247</v>
      </c>
      <c r="AI16" s="7">
        <f t="shared" si="19"/>
        <v>68840.722999999998</v>
      </c>
      <c r="AJ16" s="11">
        <f t="shared" si="20"/>
        <v>-0.22341330770545975</v>
      </c>
      <c r="AK16" s="5">
        <v>110548.90375</v>
      </c>
      <c r="AL16" s="7">
        <f t="shared" si="21"/>
        <v>56269.392008750001</v>
      </c>
      <c r="AM16" s="9">
        <v>135247</v>
      </c>
      <c r="AN16" s="7">
        <f t="shared" si="22"/>
        <v>68840.722999999998</v>
      </c>
      <c r="AO16" s="11">
        <f t="shared" si="23"/>
        <v>-0.22341330770545975</v>
      </c>
      <c r="AP16" s="5">
        <v>110548.90375</v>
      </c>
      <c r="AQ16" s="7">
        <f t="shared" si="24"/>
        <v>56269.392008750001</v>
      </c>
      <c r="AR16" s="9">
        <v>135247</v>
      </c>
      <c r="AS16" s="7">
        <f t="shared" si="25"/>
        <v>68840.722999999998</v>
      </c>
      <c r="AT16" s="11">
        <f t="shared" si="26"/>
        <v>-0.22341330770545975</v>
      </c>
      <c r="AU16" s="5">
        <v>110548.90375</v>
      </c>
      <c r="AV16" s="7">
        <f t="shared" si="27"/>
        <v>56269.392008750001</v>
      </c>
      <c r="AW16" s="9">
        <v>135247</v>
      </c>
      <c r="AX16" s="7">
        <f t="shared" si="28"/>
        <v>68840.722999999998</v>
      </c>
      <c r="AY16" s="11">
        <f t="shared" si="29"/>
        <v>-0.22341330770545975</v>
      </c>
    </row>
    <row r="17" spans="1:51" ht="19.5" x14ac:dyDescent="0.25">
      <c r="A17" s="29" t="s">
        <v>107</v>
      </c>
      <c r="B17" s="5">
        <v>145560.62439000001</v>
      </c>
      <c r="C17" s="7">
        <f>B17*0.509</f>
        <v>74090.357814510004</v>
      </c>
      <c r="D17" s="9">
        <v>115521</v>
      </c>
      <c r="E17" s="7">
        <f>D17*0.509</f>
        <v>58800.188999999998</v>
      </c>
      <c r="F17" s="11">
        <f>IF(B17&gt;0,(B17-D17)/B17,0)</f>
        <v>0.20637191215609904</v>
      </c>
      <c r="G17" s="5">
        <v>145560.62439000001</v>
      </c>
      <c r="H17" s="7">
        <f>G17*0.509</f>
        <v>74090.357814510004</v>
      </c>
      <c r="I17" s="9">
        <v>115521</v>
      </c>
      <c r="J17" s="7">
        <f>I17*0.509</f>
        <v>58800.188999999998</v>
      </c>
      <c r="K17" s="11">
        <f>IF(G17&gt;0,(G17-I17)/G17,0)</f>
        <v>0.20637191215609904</v>
      </c>
      <c r="L17" s="5">
        <v>145560.62439000001</v>
      </c>
      <c r="M17" s="7">
        <f>L17*0.509</f>
        <v>74090.357814510004</v>
      </c>
      <c r="N17" s="9">
        <v>115521</v>
      </c>
      <c r="O17" s="7">
        <f>N17*0.509</f>
        <v>58800.188999999998</v>
      </c>
      <c r="P17" s="11">
        <f>IF(L17&gt;0,(L17-N17)/L17,0)</f>
        <v>0.20637191215609904</v>
      </c>
      <c r="Q17" s="5">
        <v>145560.62439000001</v>
      </c>
      <c r="R17" s="7">
        <f>Q17*0.509</f>
        <v>74090.357814510004</v>
      </c>
      <c r="S17" s="9">
        <v>115521</v>
      </c>
      <c r="T17" s="7">
        <f>S17*0.509</f>
        <v>58800.188999999998</v>
      </c>
      <c r="U17" s="11">
        <f>IF(Q17&gt;0,(Q17-S17)/Q17,0)</f>
        <v>0.20637191215609904</v>
      </c>
      <c r="V17" s="5">
        <v>145560.62439000001</v>
      </c>
      <c r="W17" s="7">
        <f>V17*0.509</f>
        <v>74090.357814510004</v>
      </c>
      <c r="X17" s="9">
        <v>115521</v>
      </c>
      <c r="Y17" s="7">
        <f>X17*0.509</f>
        <v>58800.188999999998</v>
      </c>
      <c r="Z17" s="11">
        <f>IF(V17&gt;0,(V17-X17)/V17,0)</f>
        <v>0.20637191215609904</v>
      </c>
      <c r="AA17" s="5">
        <v>145560.62439000001</v>
      </c>
      <c r="AB17" s="7">
        <f>AA17*0.509</f>
        <v>74090.357814510004</v>
      </c>
      <c r="AC17" s="9">
        <v>115521</v>
      </c>
      <c r="AD17" s="7">
        <f>AC17*0.509</f>
        <v>58800.188999999998</v>
      </c>
      <c r="AE17" s="11">
        <f>IF(AA17&gt;0,(AA17-AC17)/AA17,0)</f>
        <v>0.20637191215609904</v>
      </c>
      <c r="AF17" s="5">
        <v>145560.62439000001</v>
      </c>
      <c r="AG17" s="7">
        <f>AF17*0.509</f>
        <v>74090.357814510004</v>
      </c>
      <c r="AH17" s="9">
        <v>115521</v>
      </c>
      <c r="AI17" s="7">
        <f>AH17*0.509</f>
        <v>58800.188999999998</v>
      </c>
      <c r="AJ17" s="11">
        <f>IF(AF17&gt;0,(AF17-AH17)/AF17,0)</f>
        <v>0.20637191215609904</v>
      </c>
      <c r="AK17" s="5">
        <v>145560.62439000001</v>
      </c>
      <c r="AL17" s="7">
        <f>AK17*0.509</f>
        <v>74090.357814510004</v>
      </c>
      <c r="AM17" s="9">
        <v>115521</v>
      </c>
      <c r="AN17" s="7">
        <f>AM17*0.509</f>
        <v>58800.188999999998</v>
      </c>
      <c r="AO17" s="11">
        <f>IF(AK17&gt;0,(AK17-AM17)/AK17,0)</f>
        <v>0.20637191215609904</v>
      </c>
      <c r="AP17" s="5">
        <v>145560.62439000001</v>
      </c>
      <c r="AQ17" s="7">
        <f>AP17*0.509</f>
        <v>74090.357814510004</v>
      </c>
      <c r="AR17" s="9">
        <v>115521</v>
      </c>
      <c r="AS17" s="7">
        <f>AR17*0.509</f>
        <v>58800.188999999998</v>
      </c>
      <c r="AT17" s="11">
        <f>IF(AP17&gt;0,(AP17-AR17)/AP17,0)</f>
        <v>0.20637191215609904</v>
      </c>
      <c r="AU17" s="5">
        <v>145560.62439000001</v>
      </c>
      <c r="AV17" s="7">
        <f>AU17*0.509</f>
        <v>74090.357814510004</v>
      </c>
      <c r="AW17" s="9">
        <v>115521</v>
      </c>
      <c r="AX17" s="7">
        <f>AW17*0.509</f>
        <v>58800.188999999998</v>
      </c>
      <c r="AY17" s="11">
        <f>IF(AU17&gt;0,(AU17-AW17)/AU17,0)</f>
        <v>0.20637191215609904</v>
      </c>
    </row>
    <row r="18" spans="1:51" ht="19.5" x14ac:dyDescent="0.25">
      <c r="A18" s="29" t="s">
        <v>108</v>
      </c>
      <c r="B18" s="5">
        <v>101351.52778999999</v>
      </c>
      <c r="C18" s="7">
        <f t="shared" si="0"/>
        <v>51587.927645109994</v>
      </c>
      <c r="D18" s="9">
        <v>125315</v>
      </c>
      <c r="E18" s="7">
        <f t="shared" si="1"/>
        <v>63785.334999999999</v>
      </c>
      <c r="F18" s="11">
        <f t="shared" ref="F18:F23" si="30">IF(B18&gt;0,(B18-D18)/B18,0)</f>
        <v>-0.23643918086417243</v>
      </c>
      <c r="G18" s="5">
        <v>101351.52778999999</v>
      </c>
      <c r="H18" s="7">
        <f t="shared" si="3"/>
        <v>51587.927645109994</v>
      </c>
      <c r="I18" s="9">
        <v>125315</v>
      </c>
      <c r="J18" s="7">
        <f t="shared" si="4"/>
        <v>63785.334999999999</v>
      </c>
      <c r="K18" s="11">
        <f t="shared" ref="K18:K23" si="31">IF(G18&gt;0,(G18-I18)/G18,0)</f>
        <v>-0.23643918086417243</v>
      </c>
      <c r="L18" s="5">
        <v>101351.52778999999</v>
      </c>
      <c r="M18" s="7">
        <f t="shared" si="6"/>
        <v>51587.927645109994</v>
      </c>
      <c r="N18" s="9">
        <v>125315</v>
      </c>
      <c r="O18" s="7">
        <f t="shared" si="7"/>
        <v>63785.334999999999</v>
      </c>
      <c r="P18" s="11">
        <f t="shared" ref="P18:P23" si="32">IF(L18&gt;0,(L18-N18)/L18,0)</f>
        <v>-0.23643918086417243</v>
      </c>
      <c r="Q18" s="5">
        <v>101351.52778999999</v>
      </c>
      <c r="R18" s="7">
        <f t="shared" si="9"/>
        <v>51587.927645109994</v>
      </c>
      <c r="S18" s="9">
        <v>125315</v>
      </c>
      <c r="T18" s="7">
        <f t="shared" si="10"/>
        <v>63785.334999999999</v>
      </c>
      <c r="U18" s="11">
        <f t="shared" ref="U18:U23" si="33">IF(Q18&gt;0,(Q18-S18)/Q18,0)</f>
        <v>-0.23643918086417243</v>
      </c>
      <c r="V18" s="5">
        <v>101351.52778999999</v>
      </c>
      <c r="W18" s="7">
        <f t="shared" si="12"/>
        <v>51587.927645109994</v>
      </c>
      <c r="X18" s="9">
        <v>125315</v>
      </c>
      <c r="Y18" s="7">
        <f t="shared" si="13"/>
        <v>63785.334999999999</v>
      </c>
      <c r="Z18" s="11">
        <f t="shared" ref="Z18:Z23" si="34">IF(V18&gt;0,(V18-X18)/V18,0)</f>
        <v>-0.23643918086417243</v>
      </c>
      <c r="AA18" s="5">
        <v>101351.52778999999</v>
      </c>
      <c r="AB18" s="7">
        <f t="shared" si="15"/>
        <v>51587.927645109994</v>
      </c>
      <c r="AC18" s="9">
        <v>125315</v>
      </c>
      <c r="AD18" s="7">
        <f t="shared" si="16"/>
        <v>63785.334999999999</v>
      </c>
      <c r="AE18" s="11">
        <f t="shared" ref="AE18:AE23" si="35">IF(AA18&gt;0,(AA18-AC18)/AA18,0)</f>
        <v>-0.23643918086417243</v>
      </c>
      <c r="AF18" s="5">
        <v>101351.52778999999</v>
      </c>
      <c r="AG18" s="7">
        <f t="shared" si="18"/>
        <v>51587.927645109994</v>
      </c>
      <c r="AH18" s="9">
        <v>125315</v>
      </c>
      <c r="AI18" s="7">
        <f t="shared" si="19"/>
        <v>63785.334999999999</v>
      </c>
      <c r="AJ18" s="11">
        <f t="shared" ref="AJ18:AJ23" si="36">IF(AF18&gt;0,(AF18-AH18)/AF18,0)</f>
        <v>-0.23643918086417243</v>
      </c>
      <c r="AK18" s="5">
        <v>101351.52778999999</v>
      </c>
      <c r="AL18" s="7">
        <f t="shared" si="21"/>
        <v>51587.927645109994</v>
      </c>
      <c r="AM18" s="9">
        <v>125315</v>
      </c>
      <c r="AN18" s="7">
        <f t="shared" si="22"/>
        <v>63785.334999999999</v>
      </c>
      <c r="AO18" s="11">
        <f t="shared" ref="AO18:AO23" si="37">IF(AK18&gt;0,(AK18-AM18)/AK18,0)</f>
        <v>-0.23643918086417243</v>
      </c>
      <c r="AP18" s="5">
        <v>101351.52778999999</v>
      </c>
      <c r="AQ18" s="7">
        <f t="shared" si="24"/>
        <v>51587.927645109994</v>
      </c>
      <c r="AR18" s="9">
        <v>125315</v>
      </c>
      <c r="AS18" s="7">
        <f t="shared" si="25"/>
        <v>63785.334999999999</v>
      </c>
      <c r="AT18" s="11">
        <f t="shared" ref="AT18:AT23" si="38">IF(AP18&gt;0,(AP18-AR18)/AP18,0)</f>
        <v>-0.23643918086417243</v>
      </c>
      <c r="AU18" s="5">
        <v>101351.52778999999</v>
      </c>
      <c r="AV18" s="7">
        <f t="shared" si="27"/>
        <v>51587.927645109994</v>
      </c>
      <c r="AW18" s="9">
        <v>125315</v>
      </c>
      <c r="AX18" s="7">
        <f t="shared" si="28"/>
        <v>63785.334999999999</v>
      </c>
      <c r="AY18" s="11">
        <f t="shared" ref="AY18:AY23" si="39">IF(AU18&gt;0,(AU18-AW18)/AU18,0)</f>
        <v>-0.23643918086417243</v>
      </c>
    </row>
    <row r="19" spans="1:51" ht="19.5" x14ac:dyDescent="0.25">
      <c r="A19" s="29" t="s">
        <v>109</v>
      </c>
      <c r="B19" s="5">
        <v>154144.30554</v>
      </c>
      <c r="C19" s="7">
        <f t="shared" si="0"/>
        <v>78459.451519859998</v>
      </c>
      <c r="D19" s="9">
        <v>150055.30554</v>
      </c>
      <c r="E19" s="7">
        <f t="shared" si="1"/>
        <v>76378.150519860006</v>
      </c>
      <c r="F19" s="11">
        <f t="shared" si="30"/>
        <v>2.652709086900986E-2</v>
      </c>
      <c r="G19" s="5">
        <v>154144.30554</v>
      </c>
      <c r="H19" s="7">
        <f t="shared" si="3"/>
        <v>78459.451519859998</v>
      </c>
      <c r="I19" s="9">
        <v>150055.30554</v>
      </c>
      <c r="J19" s="7">
        <f t="shared" si="4"/>
        <v>76378.150519860006</v>
      </c>
      <c r="K19" s="11">
        <f t="shared" si="31"/>
        <v>2.652709086900986E-2</v>
      </c>
      <c r="L19" s="5">
        <v>154144.30554</v>
      </c>
      <c r="M19" s="7">
        <f t="shared" si="6"/>
        <v>78459.451519859998</v>
      </c>
      <c r="N19" s="9">
        <v>150055.30554</v>
      </c>
      <c r="O19" s="7">
        <f t="shared" si="7"/>
        <v>76378.150519860006</v>
      </c>
      <c r="P19" s="11">
        <f t="shared" si="32"/>
        <v>2.652709086900986E-2</v>
      </c>
      <c r="Q19" s="5">
        <v>154144.30554</v>
      </c>
      <c r="R19" s="7">
        <f t="shared" si="9"/>
        <v>78459.451519859998</v>
      </c>
      <c r="S19" s="9">
        <v>150055.30554</v>
      </c>
      <c r="T19" s="7">
        <f t="shared" si="10"/>
        <v>76378.150519860006</v>
      </c>
      <c r="U19" s="11">
        <f t="shared" si="33"/>
        <v>2.652709086900986E-2</v>
      </c>
      <c r="V19" s="5">
        <v>154144.30554</v>
      </c>
      <c r="W19" s="7">
        <f t="shared" si="12"/>
        <v>78459.451519859998</v>
      </c>
      <c r="X19" s="9">
        <v>150055.30554</v>
      </c>
      <c r="Y19" s="7">
        <f t="shared" si="13"/>
        <v>76378.150519860006</v>
      </c>
      <c r="Z19" s="11">
        <f t="shared" si="34"/>
        <v>2.652709086900986E-2</v>
      </c>
      <c r="AA19" s="5">
        <v>154144.30554</v>
      </c>
      <c r="AB19" s="7">
        <f t="shared" si="15"/>
        <v>78459.451519859998</v>
      </c>
      <c r="AC19" s="9">
        <v>150055.30554</v>
      </c>
      <c r="AD19" s="7">
        <f t="shared" si="16"/>
        <v>76378.150519860006</v>
      </c>
      <c r="AE19" s="11">
        <f t="shared" si="35"/>
        <v>2.652709086900986E-2</v>
      </c>
      <c r="AF19" s="5">
        <v>154144.30554</v>
      </c>
      <c r="AG19" s="7">
        <f t="shared" si="18"/>
        <v>78459.451519859998</v>
      </c>
      <c r="AH19" s="9">
        <v>150055.30554</v>
      </c>
      <c r="AI19" s="7">
        <f t="shared" si="19"/>
        <v>76378.150519860006</v>
      </c>
      <c r="AJ19" s="11">
        <f t="shared" si="36"/>
        <v>2.652709086900986E-2</v>
      </c>
      <c r="AK19" s="5">
        <v>154144.30554</v>
      </c>
      <c r="AL19" s="7">
        <f t="shared" si="21"/>
        <v>78459.451519859998</v>
      </c>
      <c r="AM19" s="9">
        <v>150055.30554</v>
      </c>
      <c r="AN19" s="7">
        <f t="shared" si="22"/>
        <v>76378.150519860006</v>
      </c>
      <c r="AO19" s="11">
        <f t="shared" si="37"/>
        <v>2.652709086900986E-2</v>
      </c>
      <c r="AP19" s="5">
        <v>154144.30554</v>
      </c>
      <c r="AQ19" s="7">
        <f t="shared" si="24"/>
        <v>78459.451519859998</v>
      </c>
      <c r="AR19" s="9">
        <v>150055.30554</v>
      </c>
      <c r="AS19" s="7">
        <f t="shared" si="25"/>
        <v>76378.150519860006</v>
      </c>
      <c r="AT19" s="11">
        <f t="shared" si="38"/>
        <v>2.652709086900986E-2</v>
      </c>
      <c r="AU19" s="5">
        <v>154144.30554</v>
      </c>
      <c r="AV19" s="7">
        <f t="shared" si="27"/>
        <v>78459.451519859998</v>
      </c>
      <c r="AW19" s="9">
        <v>150055.30554</v>
      </c>
      <c r="AX19" s="7">
        <f t="shared" si="28"/>
        <v>76378.150519860006</v>
      </c>
      <c r="AY19" s="11">
        <f t="shared" si="39"/>
        <v>2.652709086900986E-2</v>
      </c>
    </row>
    <row r="20" spans="1:51" ht="19.5" x14ac:dyDescent="0.25">
      <c r="A20" s="29" t="s">
        <v>110</v>
      </c>
      <c r="B20" s="5">
        <v>147259.81055999998</v>
      </c>
      <c r="C20" s="7">
        <f t="shared" si="0"/>
        <v>74955.243575039989</v>
      </c>
      <c r="D20" s="9">
        <v>124544</v>
      </c>
      <c r="E20" s="7">
        <f t="shared" si="1"/>
        <v>63392.896000000001</v>
      </c>
      <c r="F20" s="11">
        <f t="shared" si="30"/>
        <v>0.15425668737190576</v>
      </c>
      <c r="G20" s="5">
        <v>147259.81055999998</v>
      </c>
      <c r="H20" s="7">
        <f t="shared" si="3"/>
        <v>74955.243575039989</v>
      </c>
      <c r="I20" s="9">
        <v>124544</v>
      </c>
      <c r="J20" s="7">
        <f t="shared" si="4"/>
        <v>63392.896000000001</v>
      </c>
      <c r="K20" s="11">
        <f t="shared" si="31"/>
        <v>0.15425668737190576</v>
      </c>
      <c r="L20" s="5">
        <v>147259.81055999998</v>
      </c>
      <c r="M20" s="7">
        <f t="shared" si="6"/>
        <v>74955.243575039989</v>
      </c>
      <c r="N20" s="9">
        <v>124544</v>
      </c>
      <c r="O20" s="7">
        <f t="shared" si="7"/>
        <v>63392.896000000001</v>
      </c>
      <c r="P20" s="11">
        <f t="shared" si="32"/>
        <v>0.15425668737190576</v>
      </c>
      <c r="Q20" s="5">
        <v>147259.81055999998</v>
      </c>
      <c r="R20" s="7">
        <f t="shared" si="9"/>
        <v>74955.243575039989</v>
      </c>
      <c r="S20" s="9">
        <v>124544</v>
      </c>
      <c r="T20" s="7">
        <f t="shared" si="10"/>
        <v>63392.896000000001</v>
      </c>
      <c r="U20" s="11">
        <f t="shared" si="33"/>
        <v>0.15425668737190576</v>
      </c>
      <c r="V20" s="5">
        <v>147259.81055999998</v>
      </c>
      <c r="W20" s="7">
        <f t="shared" si="12"/>
        <v>74955.243575039989</v>
      </c>
      <c r="X20" s="9">
        <v>124544</v>
      </c>
      <c r="Y20" s="7">
        <f t="shared" si="13"/>
        <v>63392.896000000001</v>
      </c>
      <c r="Z20" s="11">
        <f t="shared" si="34"/>
        <v>0.15425668737190576</v>
      </c>
      <c r="AA20" s="5">
        <v>147259.81055999998</v>
      </c>
      <c r="AB20" s="7">
        <f t="shared" si="15"/>
        <v>74955.243575039989</v>
      </c>
      <c r="AC20" s="9">
        <v>124544</v>
      </c>
      <c r="AD20" s="7">
        <f t="shared" si="16"/>
        <v>63392.896000000001</v>
      </c>
      <c r="AE20" s="11">
        <f t="shared" si="35"/>
        <v>0.15425668737190576</v>
      </c>
      <c r="AF20" s="5">
        <v>147259.81055999998</v>
      </c>
      <c r="AG20" s="7">
        <f t="shared" si="18"/>
        <v>74955.243575039989</v>
      </c>
      <c r="AH20" s="9">
        <v>124544</v>
      </c>
      <c r="AI20" s="7">
        <f t="shared" si="19"/>
        <v>63392.896000000001</v>
      </c>
      <c r="AJ20" s="11">
        <f t="shared" si="36"/>
        <v>0.15425668737190576</v>
      </c>
      <c r="AK20" s="5">
        <v>147259.81055999998</v>
      </c>
      <c r="AL20" s="7">
        <f t="shared" si="21"/>
        <v>74955.243575039989</v>
      </c>
      <c r="AM20" s="9">
        <v>124544</v>
      </c>
      <c r="AN20" s="7">
        <f t="shared" si="22"/>
        <v>63392.896000000001</v>
      </c>
      <c r="AO20" s="11">
        <f t="shared" si="37"/>
        <v>0.15425668737190576</v>
      </c>
      <c r="AP20" s="5">
        <v>147259.81055999998</v>
      </c>
      <c r="AQ20" s="7">
        <f t="shared" si="24"/>
        <v>74955.243575039989</v>
      </c>
      <c r="AR20" s="9">
        <v>124544</v>
      </c>
      <c r="AS20" s="7">
        <f t="shared" si="25"/>
        <v>63392.896000000001</v>
      </c>
      <c r="AT20" s="11">
        <f t="shared" si="38"/>
        <v>0.15425668737190576</v>
      </c>
      <c r="AU20" s="5">
        <v>147259.81055999998</v>
      </c>
      <c r="AV20" s="7">
        <f t="shared" si="27"/>
        <v>74955.243575039989</v>
      </c>
      <c r="AW20" s="9">
        <v>124544</v>
      </c>
      <c r="AX20" s="7">
        <f t="shared" si="28"/>
        <v>63392.896000000001</v>
      </c>
      <c r="AY20" s="11">
        <f t="shared" si="39"/>
        <v>0.15425668737190576</v>
      </c>
    </row>
    <row r="21" spans="1:51" ht="19.5" x14ac:dyDescent="0.25">
      <c r="A21" s="29" t="s">
        <v>111</v>
      </c>
      <c r="B21" s="5">
        <v>210479.74805999998</v>
      </c>
      <c r="C21" s="7">
        <f t="shared" si="0"/>
        <v>107134.19176253999</v>
      </c>
      <c r="D21" s="9">
        <v>223541</v>
      </c>
      <c r="E21" s="7">
        <f t="shared" si="1"/>
        <v>113782.36900000001</v>
      </c>
      <c r="F21" s="11">
        <f t="shared" si="30"/>
        <v>-6.205467300481915E-2</v>
      </c>
      <c r="G21" s="5">
        <v>210479.74805999998</v>
      </c>
      <c r="H21" s="7">
        <f t="shared" si="3"/>
        <v>107134.19176253999</v>
      </c>
      <c r="I21" s="9">
        <v>223541</v>
      </c>
      <c r="J21" s="7">
        <f t="shared" si="4"/>
        <v>113782.36900000001</v>
      </c>
      <c r="K21" s="11">
        <f t="shared" si="31"/>
        <v>-6.205467300481915E-2</v>
      </c>
      <c r="L21" s="5">
        <v>210479.74805999998</v>
      </c>
      <c r="M21" s="7">
        <f t="shared" si="6"/>
        <v>107134.19176253999</v>
      </c>
      <c r="N21" s="9">
        <v>223541</v>
      </c>
      <c r="O21" s="7">
        <f t="shared" si="7"/>
        <v>113782.36900000001</v>
      </c>
      <c r="P21" s="11">
        <f t="shared" si="32"/>
        <v>-6.205467300481915E-2</v>
      </c>
      <c r="Q21" s="5">
        <v>210479.74805999998</v>
      </c>
      <c r="R21" s="7">
        <f t="shared" si="9"/>
        <v>107134.19176253999</v>
      </c>
      <c r="S21" s="9">
        <v>223541</v>
      </c>
      <c r="T21" s="7">
        <f t="shared" si="10"/>
        <v>113782.36900000001</v>
      </c>
      <c r="U21" s="11">
        <f t="shared" si="33"/>
        <v>-6.205467300481915E-2</v>
      </c>
      <c r="V21" s="5">
        <v>210479.74805999998</v>
      </c>
      <c r="W21" s="7">
        <f t="shared" si="12"/>
        <v>107134.19176253999</v>
      </c>
      <c r="X21" s="9">
        <v>223541</v>
      </c>
      <c r="Y21" s="7">
        <f t="shared" si="13"/>
        <v>113782.36900000001</v>
      </c>
      <c r="Z21" s="11">
        <f t="shared" si="34"/>
        <v>-6.205467300481915E-2</v>
      </c>
      <c r="AA21" s="5">
        <v>210479.74805999998</v>
      </c>
      <c r="AB21" s="7">
        <f t="shared" si="15"/>
        <v>107134.19176253999</v>
      </c>
      <c r="AC21" s="9">
        <v>223541</v>
      </c>
      <c r="AD21" s="7">
        <f t="shared" si="16"/>
        <v>113782.36900000001</v>
      </c>
      <c r="AE21" s="11">
        <f t="shared" si="35"/>
        <v>-6.205467300481915E-2</v>
      </c>
      <c r="AF21" s="5">
        <v>210479.74805999998</v>
      </c>
      <c r="AG21" s="7">
        <f t="shared" si="18"/>
        <v>107134.19176253999</v>
      </c>
      <c r="AH21" s="9">
        <v>223541</v>
      </c>
      <c r="AI21" s="7">
        <f t="shared" si="19"/>
        <v>113782.36900000001</v>
      </c>
      <c r="AJ21" s="11">
        <f t="shared" si="36"/>
        <v>-6.205467300481915E-2</v>
      </c>
      <c r="AK21" s="5">
        <v>210479.74805999998</v>
      </c>
      <c r="AL21" s="7">
        <f t="shared" si="21"/>
        <v>107134.19176253999</v>
      </c>
      <c r="AM21" s="9">
        <v>223541</v>
      </c>
      <c r="AN21" s="7">
        <f t="shared" si="22"/>
        <v>113782.36900000001</v>
      </c>
      <c r="AO21" s="11">
        <f t="shared" si="37"/>
        <v>-6.205467300481915E-2</v>
      </c>
      <c r="AP21" s="5">
        <v>210479.74805999998</v>
      </c>
      <c r="AQ21" s="7">
        <f t="shared" si="24"/>
        <v>107134.19176253999</v>
      </c>
      <c r="AR21" s="9">
        <v>223541</v>
      </c>
      <c r="AS21" s="7">
        <f t="shared" si="25"/>
        <v>113782.36900000001</v>
      </c>
      <c r="AT21" s="11">
        <f t="shared" si="38"/>
        <v>-6.205467300481915E-2</v>
      </c>
      <c r="AU21" s="5">
        <v>210479.74805999998</v>
      </c>
      <c r="AV21" s="7">
        <f t="shared" si="27"/>
        <v>107134.19176253999</v>
      </c>
      <c r="AW21" s="9">
        <v>223541</v>
      </c>
      <c r="AX21" s="7">
        <f t="shared" si="28"/>
        <v>113782.36900000001</v>
      </c>
      <c r="AY21" s="11">
        <f t="shared" si="39"/>
        <v>-6.205467300481915E-2</v>
      </c>
    </row>
    <row r="22" spans="1:51" ht="19.5" x14ac:dyDescent="0.25">
      <c r="A22" s="29" t="s">
        <v>112</v>
      </c>
      <c r="B22" s="5">
        <v>185358.05152000004</v>
      </c>
      <c r="C22" s="7">
        <f t="shared" si="0"/>
        <v>94347.248223680013</v>
      </c>
      <c r="D22" s="9">
        <v>168240</v>
      </c>
      <c r="E22" s="7">
        <f t="shared" si="1"/>
        <v>85634.16</v>
      </c>
      <c r="F22" s="11">
        <f t="shared" si="30"/>
        <v>9.2351270309684971E-2</v>
      </c>
      <c r="G22" s="5">
        <v>185358.05152000004</v>
      </c>
      <c r="H22" s="7">
        <f t="shared" si="3"/>
        <v>94347.248223680013</v>
      </c>
      <c r="I22" s="9">
        <v>168240</v>
      </c>
      <c r="J22" s="7">
        <f t="shared" si="4"/>
        <v>85634.16</v>
      </c>
      <c r="K22" s="11">
        <f t="shared" si="31"/>
        <v>9.2351270309684971E-2</v>
      </c>
      <c r="L22" s="5">
        <v>185358.05152000004</v>
      </c>
      <c r="M22" s="7">
        <f t="shared" si="6"/>
        <v>94347.248223680013</v>
      </c>
      <c r="N22" s="9">
        <v>168240</v>
      </c>
      <c r="O22" s="7">
        <f t="shared" si="7"/>
        <v>85634.16</v>
      </c>
      <c r="P22" s="11">
        <f t="shared" si="32"/>
        <v>9.2351270309684971E-2</v>
      </c>
      <c r="Q22" s="5">
        <v>185358.05152000004</v>
      </c>
      <c r="R22" s="7">
        <f t="shared" si="9"/>
        <v>94347.248223680013</v>
      </c>
      <c r="S22" s="9">
        <v>168240</v>
      </c>
      <c r="T22" s="7">
        <f t="shared" si="10"/>
        <v>85634.16</v>
      </c>
      <c r="U22" s="11">
        <f t="shared" si="33"/>
        <v>9.2351270309684971E-2</v>
      </c>
      <c r="V22" s="5">
        <v>185358.05152000004</v>
      </c>
      <c r="W22" s="7">
        <f t="shared" si="12"/>
        <v>94347.248223680013</v>
      </c>
      <c r="X22" s="9">
        <v>168240</v>
      </c>
      <c r="Y22" s="7">
        <f t="shared" si="13"/>
        <v>85634.16</v>
      </c>
      <c r="Z22" s="11">
        <f t="shared" si="34"/>
        <v>9.2351270309684971E-2</v>
      </c>
      <c r="AA22" s="5">
        <v>185358.05152000004</v>
      </c>
      <c r="AB22" s="7">
        <f t="shared" si="15"/>
        <v>94347.248223680013</v>
      </c>
      <c r="AC22" s="9">
        <v>168240</v>
      </c>
      <c r="AD22" s="7">
        <f t="shared" si="16"/>
        <v>85634.16</v>
      </c>
      <c r="AE22" s="11">
        <f t="shared" si="35"/>
        <v>9.2351270309684971E-2</v>
      </c>
      <c r="AF22" s="5">
        <v>185358.05152000004</v>
      </c>
      <c r="AG22" s="7">
        <f t="shared" si="18"/>
        <v>94347.248223680013</v>
      </c>
      <c r="AH22" s="9">
        <v>168240</v>
      </c>
      <c r="AI22" s="7">
        <f t="shared" si="19"/>
        <v>85634.16</v>
      </c>
      <c r="AJ22" s="11">
        <f t="shared" si="36"/>
        <v>9.2351270309684971E-2</v>
      </c>
      <c r="AK22" s="5">
        <v>185358.05152000004</v>
      </c>
      <c r="AL22" s="7">
        <f t="shared" si="21"/>
        <v>94347.248223680013</v>
      </c>
      <c r="AM22" s="9">
        <v>168240</v>
      </c>
      <c r="AN22" s="7">
        <f t="shared" si="22"/>
        <v>85634.16</v>
      </c>
      <c r="AO22" s="11">
        <f t="shared" si="37"/>
        <v>9.2351270309684971E-2</v>
      </c>
      <c r="AP22" s="5">
        <v>185358.05152000004</v>
      </c>
      <c r="AQ22" s="7">
        <f t="shared" si="24"/>
        <v>94347.248223680013</v>
      </c>
      <c r="AR22" s="9">
        <v>168240</v>
      </c>
      <c r="AS22" s="7">
        <f t="shared" si="25"/>
        <v>85634.16</v>
      </c>
      <c r="AT22" s="11">
        <f t="shared" si="38"/>
        <v>9.2351270309684971E-2</v>
      </c>
      <c r="AU22" s="5">
        <v>185358.05152000004</v>
      </c>
      <c r="AV22" s="7">
        <f t="shared" si="27"/>
        <v>94347.248223680013</v>
      </c>
      <c r="AW22" s="9">
        <v>168240</v>
      </c>
      <c r="AX22" s="7">
        <f t="shared" si="28"/>
        <v>85634.16</v>
      </c>
      <c r="AY22" s="11">
        <f t="shared" si="39"/>
        <v>9.2351270309684971E-2</v>
      </c>
    </row>
    <row r="23" spans="1:51" ht="19.5" x14ac:dyDescent="0.25">
      <c r="A23" s="29" t="s">
        <v>113</v>
      </c>
      <c r="B23" s="5">
        <v>191718.49799999999</v>
      </c>
      <c r="C23" s="7">
        <f t="shared" si="0"/>
        <v>97584.715482</v>
      </c>
      <c r="D23" s="9">
        <v>184541</v>
      </c>
      <c r="E23" s="7">
        <f t="shared" si="1"/>
        <v>93931.369000000006</v>
      </c>
      <c r="F23" s="11">
        <f t="shared" si="30"/>
        <v>3.7437691588841845E-2</v>
      </c>
      <c r="G23" s="5">
        <v>191718.49799999999</v>
      </c>
      <c r="H23" s="7">
        <f t="shared" si="3"/>
        <v>97584.715482</v>
      </c>
      <c r="I23" s="9">
        <v>184541</v>
      </c>
      <c r="J23" s="7">
        <f t="shared" si="4"/>
        <v>93931.369000000006</v>
      </c>
      <c r="K23" s="11">
        <f t="shared" si="31"/>
        <v>3.7437691588841845E-2</v>
      </c>
      <c r="L23" s="5">
        <v>191718.49799999999</v>
      </c>
      <c r="M23" s="7">
        <f t="shared" si="6"/>
        <v>97584.715482</v>
      </c>
      <c r="N23" s="9">
        <v>184541</v>
      </c>
      <c r="O23" s="7">
        <f t="shared" si="7"/>
        <v>93931.369000000006</v>
      </c>
      <c r="P23" s="11">
        <f t="shared" si="32"/>
        <v>3.7437691588841845E-2</v>
      </c>
      <c r="Q23" s="5">
        <v>191718.49799999999</v>
      </c>
      <c r="R23" s="7">
        <f t="shared" si="9"/>
        <v>97584.715482</v>
      </c>
      <c r="S23" s="9">
        <v>184541</v>
      </c>
      <c r="T23" s="7">
        <f t="shared" si="10"/>
        <v>93931.369000000006</v>
      </c>
      <c r="U23" s="11">
        <f t="shared" si="33"/>
        <v>3.7437691588841845E-2</v>
      </c>
      <c r="V23" s="5">
        <v>191718.49799999999</v>
      </c>
      <c r="W23" s="7">
        <f t="shared" si="12"/>
        <v>97584.715482</v>
      </c>
      <c r="X23" s="9">
        <v>184541</v>
      </c>
      <c r="Y23" s="7">
        <f t="shared" si="13"/>
        <v>93931.369000000006</v>
      </c>
      <c r="Z23" s="11">
        <f t="shared" si="34"/>
        <v>3.7437691588841845E-2</v>
      </c>
      <c r="AA23" s="5">
        <v>191718.49799999999</v>
      </c>
      <c r="AB23" s="7">
        <f t="shared" si="15"/>
        <v>97584.715482</v>
      </c>
      <c r="AC23" s="9">
        <v>184541</v>
      </c>
      <c r="AD23" s="7">
        <f t="shared" si="16"/>
        <v>93931.369000000006</v>
      </c>
      <c r="AE23" s="11">
        <f t="shared" si="35"/>
        <v>3.7437691588841845E-2</v>
      </c>
      <c r="AF23" s="5">
        <v>191718.49799999999</v>
      </c>
      <c r="AG23" s="7">
        <f t="shared" si="18"/>
        <v>97584.715482</v>
      </c>
      <c r="AH23" s="9">
        <v>184541</v>
      </c>
      <c r="AI23" s="7">
        <f t="shared" si="19"/>
        <v>93931.369000000006</v>
      </c>
      <c r="AJ23" s="11">
        <f t="shared" si="36"/>
        <v>3.7437691588841845E-2</v>
      </c>
      <c r="AK23" s="5">
        <v>191718.49799999999</v>
      </c>
      <c r="AL23" s="7">
        <f t="shared" si="21"/>
        <v>97584.715482</v>
      </c>
      <c r="AM23" s="9">
        <v>184541</v>
      </c>
      <c r="AN23" s="7">
        <f t="shared" si="22"/>
        <v>93931.369000000006</v>
      </c>
      <c r="AO23" s="11">
        <f t="shared" si="37"/>
        <v>3.7437691588841845E-2</v>
      </c>
      <c r="AP23" s="5">
        <v>191718.49799999999</v>
      </c>
      <c r="AQ23" s="7">
        <f t="shared" si="24"/>
        <v>97584.715482</v>
      </c>
      <c r="AR23" s="9">
        <v>184541</v>
      </c>
      <c r="AS23" s="7">
        <f t="shared" si="25"/>
        <v>93931.369000000006</v>
      </c>
      <c r="AT23" s="11">
        <f t="shared" si="38"/>
        <v>3.7437691588841845E-2</v>
      </c>
      <c r="AU23" s="5">
        <v>191718.49799999999</v>
      </c>
      <c r="AV23" s="7">
        <f t="shared" si="27"/>
        <v>97584.715482</v>
      </c>
      <c r="AW23" s="9">
        <v>184541</v>
      </c>
      <c r="AX23" s="7">
        <f t="shared" si="28"/>
        <v>93931.369000000006</v>
      </c>
      <c r="AY23" s="11">
        <f t="shared" si="39"/>
        <v>3.7437691588841845E-2</v>
      </c>
    </row>
    <row r="24" spans="1:51" ht="19.5" x14ac:dyDescent="0.25">
      <c r="A24" s="29" t="s">
        <v>114</v>
      </c>
      <c r="B24" s="5">
        <v>145560.62439000001</v>
      </c>
      <c r="C24" s="7">
        <f>B24*0.509</f>
        <v>74090.357814510004</v>
      </c>
      <c r="D24" s="9">
        <v>115521</v>
      </c>
      <c r="E24" s="7">
        <f>D24*0.509</f>
        <v>58800.188999999998</v>
      </c>
      <c r="F24" s="11">
        <f>IF(B24&gt;0,(B24-D24)/B24,0)</f>
        <v>0.20637191215609904</v>
      </c>
      <c r="G24" s="5">
        <v>145560.62439000001</v>
      </c>
      <c r="H24" s="7">
        <f>G24*0.509</f>
        <v>74090.357814510004</v>
      </c>
      <c r="I24" s="9">
        <v>115521</v>
      </c>
      <c r="J24" s="7">
        <f>I24*0.509</f>
        <v>58800.188999999998</v>
      </c>
      <c r="K24" s="11">
        <f>IF(G24&gt;0,(G24-I24)/G24,0)</f>
        <v>0.20637191215609904</v>
      </c>
      <c r="L24" s="5">
        <v>145560.62439000001</v>
      </c>
      <c r="M24" s="7">
        <f>L24*0.509</f>
        <v>74090.357814510004</v>
      </c>
      <c r="N24" s="9">
        <v>115521</v>
      </c>
      <c r="O24" s="7">
        <f>N24*0.509</f>
        <v>58800.188999999998</v>
      </c>
      <c r="P24" s="11">
        <f>IF(L24&gt;0,(L24-N24)/L24,0)</f>
        <v>0.20637191215609904</v>
      </c>
      <c r="Q24" s="5">
        <v>145560.62439000001</v>
      </c>
      <c r="R24" s="7">
        <f>Q24*0.509</f>
        <v>74090.357814510004</v>
      </c>
      <c r="S24" s="9">
        <v>115521</v>
      </c>
      <c r="T24" s="7">
        <f>S24*0.509</f>
        <v>58800.188999999998</v>
      </c>
      <c r="U24" s="11">
        <f>IF(Q24&gt;0,(Q24-S24)/Q24,0)</f>
        <v>0.20637191215609904</v>
      </c>
      <c r="V24" s="5">
        <v>145560.62439000001</v>
      </c>
      <c r="W24" s="7">
        <f>V24*0.509</f>
        <v>74090.357814510004</v>
      </c>
      <c r="X24" s="9">
        <v>115521</v>
      </c>
      <c r="Y24" s="7">
        <f>X24*0.509</f>
        <v>58800.188999999998</v>
      </c>
      <c r="Z24" s="11">
        <f>IF(V24&gt;0,(V24-X24)/V24,0)</f>
        <v>0.20637191215609904</v>
      </c>
      <c r="AA24" s="5">
        <v>145560.62439000001</v>
      </c>
      <c r="AB24" s="7">
        <f>AA24*0.509</f>
        <v>74090.357814510004</v>
      </c>
      <c r="AC24" s="9">
        <v>115521</v>
      </c>
      <c r="AD24" s="7">
        <f>AC24*0.509</f>
        <v>58800.188999999998</v>
      </c>
      <c r="AE24" s="11">
        <f>IF(AA24&gt;0,(AA24-AC24)/AA24,0)</f>
        <v>0.20637191215609904</v>
      </c>
      <c r="AF24" s="5">
        <v>145560.62439000001</v>
      </c>
      <c r="AG24" s="7">
        <f>AF24*0.509</f>
        <v>74090.357814510004</v>
      </c>
      <c r="AH24" s="9">
        <v>115521</v>
      </c>
      <c r="AI24" s="7">
        <f>AH24*0.509</f>
        <v>58800.188999999998</v>
      </c>
      <c r="AJ24" s="11">
        <f>IF(AF24&gt;0,(AF24-AH24)/AF24,0)</f>
        <v>0.20637191215609904</v>
      </c>
      <c r="AK24" s="5">
        <v>145560.62439000001</v>
      </c>
      <c r="AL24" s="7">
        <f>AK24*0.509</f>
        <v>74090.357814510004</v>
      </c>
      <c r="AM24" s="9">
        <v>115521</v>
      </c>
      <c r="AN24" s="7">
        <f>AM24*0.509</f>
        <v>58800.188999999998</v>
      </c>
      <c r="AO24" s="11">
        <f>IF(AK24&gt;0,(AK24-AM24)/AK24,0)</f>
        <v>0.20637191215609904</v>
      </c>
      <c r="AP24" s="5">
        <v>145560.62439000001</v>
      </c>
      <c r="AQ24" s="7">
        <f>AP24*0.509</f>
        <v>74090.357814510004</v>
      </c>
      <c r="AR24" s="9">
        <v>115521</v>
      </c>
      <c r="AS24" s="7">
        <f>AR24*0.509</f>
        <v>58800.188999999998</v>
      </c>
      <c r="AT24" s="11">
        <f>IF(AP24&gt;0,(AP24-AR24)/AP24,0)</f>
        <v>0.20637191215609904</v>
      </c>
      <c r="AU24" s="5">
        <v>145560.62439000001</v>
      </c>
      <c r="AV24" s="7">
        <f>AU24*0.509</f>
        <v>74090.357814510004</v>
      </c>
      <c r="AW24" s="9">
        <v>115521</v>
      </c>
      <c r="AX24" s="7">
        <f>AW24*0.509</f>
        <v>58800.188999999998</v>
      </c>
      <c r="AY24" s="11">
        <f>IF(AU24&gt;0,(AU24-AW24)/AU24,0)</f>
        <v>0.20637191215609904</v>
      </c>
    </row>
    <row r="25" spans="1:51" ht="19.5" x14ac:dyDescent="0.25">
      <c r="A25" s="29" t="s">
        <v>115</v>
      </c>
      <c r="B25" s="5">
        <v>101351.52778999999</v>
      </c>
      <c r="C25" s="7">
        <f t="shared" si="0"/>
        <v>51587.927645109994</v>
      </c>
      <c r="D25" s="9">
        <v>125315</v>
      </c>
      <c r="E25" s="7">
        <f t="shared" si="1"/>
        <v>63785.334999999999</v>
      </c>
      <c r="F25" s="11">
        <f t="shared" ref="F25:F35" si="40">IF(B25&gt;0,(B25-D25)/B25,0)</f>
        <v>-0.23643918086417243</v>
      </c>
      <c r="G25" s="5">
        <v>101351.52778999999</v>
      </c>
      <c r="H25" s="7">
        <f t="shared" si="3"/>
        <v>51587.927645109994</v>
      </c>
      <c r="I25" s="9">
        <v>125315</v>
      </c>
      <c r="J25" s="7">
        <f t="shared" si="4"/>
        <v>63785.334999999999</v>
      </c>
      <c r="K25" s="11">
        <f t="shared" ref="K25:K35" si="41">IF(G25&gt;0,(G25-I25)/G25,0)</f>
        <v>-0.23643918086417243</v>
      </c>
      <c r="L25" s="5">
        <v>101351.52778999999</v>
      </c>
      <c r="M25" s="7">
        <f t="shared" si="6"/>
        <v>51587.927645109994</v>
      </c>
      <c r="N25" s="9">
        <v>125315</v>
      </c>
      <c r="O25" s="7">
        <f t="shared" si="7"/>
        <v>63785.334999999999</v>
      </c>
      <c r="P25" s="11">
        <f t="shared" ref="P25:P35" si="42">IF(L25&gt;0,(L25-N25)/L25,0)</f>
        <v>-0.23643918086417243</v>
      </c>
      <c r="Q25" s="5">
        <v>101351.52778999999</v>
      </c>
      <c r="R25" s="7">
        <f t="shared" si="9"/>
        <v>51587.927645109994</v>
      </c>
      <c r="S25" s="9">
        <v>125315</v>
      </c>
      <c r="T25" s="7">
        <f t="shared" si="10"/>
        <v>63785.334999999999</v>
      </c>
      <c r="U25" s="11">
        <f t="shared" ref="U25:U35" si="43">IF(Q25&gt;0,(Q25-S25)/Q25,0)</f>
        <v>-0.23643918086417243</v>
      </c>
      <c r="V25" s="5">
        <v>101351.52778999999</v>
      </c>
      <c r="W25" s="7">
        <f t="shared" si="12"/>
        <v>51587.927645109994</v>
      </c>
      <c r="X25" s="9">
        <v>125315</v>
      </c>
      <c r="Y25" s="7">
        <f t="shared" si="13"/>
        <v>63785.334999999999</v>
      </c>
      <c r="Z25" s="11">
        <f t="shared" ref="Z25:Z35" si="44">IF(V25&gt;0,(V25-X25)/V25,0)</f>
        <v>-0.23643918086417243</v>
      </c>
      <c r="AA25" s="5">
        <v>101351.52778999999</v>
      </c>
      <c r="AB25" s="7">
        <f t="shared" si="15"/>
        <v>51587.927645109994</v>
      </c>
      <c r="AC25" s="9">
        <v>125315</v>
      </c>
      <c r="AD25" s="7">
        <f t="shared" si="16"/>
        <v>63785.334999999999</v>
      </c>
      <c r="AE25" s="11">
        <f t="shared" ref="AE25:AE35" si="45">IF(AA25&gt;0,(AA25-AC25)/AA25,0)</f>
        <v>-0.23643918086417243</v>
      </c>
      <c r="AF25" s="5">
        <v>101351.52778999999</v>
      </c>
      <c r="AG25" s="7">
        <f t="shared" si="18"/>
        <v>51587.927645109994</v>
      </c>
      <c r="AH25" s="9">
        <v>125315</v>
      </c>
      <c r="AI25" s="7">
        <f t="shared" si="19"/>
        <v>63785.334999999999</v>
      </c>
      <c r="AJ25" s="11">
        <f t="shared" ref="AJ25:AJ35" si="46">IF(AF25&gt;0,(AF25-AH25)/AF25,0)</f>
        <v>-0.23643918086417243</v>
      </c>
      <c r="AK25" s="5">
        <v>101351.52778999999</v>
      </c>
      <c r="AL25" s="7">
        <f t="shared" si="21"/>
        <v>51587.927645109994</v>
      </c>
      <c r="AM25" s="9">
        <v>125315</v>
      </c>
      <c r="AN25" s="7">
        <f t="shared" si="22"/>
        <v>63785.334999999999</v>
      </c>
      <c r="AO25" s="11">
        <f t="shared" ref="AO25:AO35" si="47">IF(AK25&gt;0,(AK25-AM25)/AK25,0)</f>
        <v>-0.23643918086417243</v>
      </c>
      <c r="AP25" s="5">
        <v>101351.52778999999</v>
      </c>
      <c r="AQ25" s="7">
        <f t="shared" si="24"/>
        <v>51587.927645109994</v>
      </c>
      <c r="AR25" s="9">
        <v>125315</v>
      </c>
      <c r="AS25" s="7">
        <f t="shared" si="25"/>
        <v>63785.334999999999</v>
      </c>
      <c r="AT25" s="11">
        <f t="shared" ref="AT25:AT35" si="48">IF(AP25&gt;0,(AP25-AR25)/AP25,0)</f>
        <v>-0.23643918086417243</v>
      </c>
      <c r="AU25" s="5">
        <v>101351.52778999999</v>
      </c>
      <c r="AV25" s="7">
        <f t="shared" si="27"/>
        <v>51587.927645109994</v>
      </c>
      <c r="AW25" s="9">
        <v>125315</v>
      </c>
      <c r="AX25" s="7">
        <f t="shared" si="28"/>
        <v>63785.334999999999</v>
      </c>
      <c r="AY25" s="11">
        <f t="shared" ref="AY25:AY35" si="49">IF(AU25&gt;0,(AU25-AW25)/AU25,0)</f>
        <v>-0.23643918086417243</v>
      </c>
    </row>
    <row r="26" spans="1:51" ht="19.5" x14ac:dyDescent="0.25">
      <c r="A26" s="29" t="s">
        <v>116</v>
      </c>
      <c r="B26" s="5">
        <v>154144.30554</v>
      </c>
      <c r="C26" s="7">
        <f t="shared" si="0"/>
        <v>78459.451519859998</v>
      </c>
      <c r="D26" s="9">
        <v>150055.30554</v>
      </c>
      <c r="E26" s="7">
        <f t="shared" si="1"/>
        <v>76378.150519860006</v>
      </c>
      <c r="F26" s="11">
        <f t="shared" si="40"/>
        <v>2.652709086900986E-2</v>
      </c>
      <c r="G26" s="5">
        <v>154144.30554</v>
      </c>
      <c r="H26" s="7">
        <f t="shared" si="3"/>
        <v>78459.451519859998</v>
      </c>
      <c r="I26" s="9">
        <v>150055.30554</v>
      </c>
      <c r="J26" s="7">
        <f t="shared" si="4"/>
        <v>76378.150519860006</v>
      </c>
      <c r="K26" s="11">
        <f t="shared" si="41"/>
        <v>2.652709086900986E-2</v>
      </c>
      <c r="L26" s="5">
        <v>154144.30554</v>
      </c>
      <c r="M26" s="7">
        <f t="shared" si="6"/>
        <v>78459.451519859998</v>
      </c>
      <c r="N26" s="9">
        <v>150055.30554</v>
      </c>
      <c r="O26" s="7">
        <f t="shared" si="7"/>
        <v>76378.150519860006</v>
      </c>
      <c r="P26" s="11">
        <f t="shared" si="42"/>
        <v>2.652709086900986E-2</v>
      </c>
      <c r="Q26" s="5">
        <v>154144.30554</v>
      </c>
      <c r="R26" s="7">
        <f t="shared" si="9"/>
        <v>78459.451519859998</v>
      </c>
      <c r="S26" s="9">
        <v>150055.30554</v>
      </c>
      <c r="T26" s="7">
        <f t="shared" si="10"/>
        <v>76378.150519860006</v>
      </c>
      <c r="U26" s="11">
        <f t="shared" si="43"/>
        <v>2.652709086900986E-2</v>
      </c>
      <c r="V26" s="5">
        <v>154144.30554</v>
      </c>
      <c r="W26" s="7">
        <f t="shared" si="12"/>
        <v>78459.451519859998</v>
      </c>
      <c r="X26" s="9">
        <v>150055.30554</v>
      </c>
      <c r="Y26" s="7">
        <f t="shared" si="13"/>
        <v>76378.150519860006</v>
      </c>
      <c r="Z26" s="11">
        <f t="shared" si="44"/>
        <v>2.652709086900986E-2</v>
      </c>
      <c r="AA26" s="5">
        <v>154144.30554</v>
      </c>
      <c r="AB26" s="7">
        <f t="shared" si="15"/>
        <v>78459.451519859998</v>
      </c>
      <c r="AC26" s="9">
        <v>150055.30554</v>
      </c>
      <c r="AD26" s="7">
        <f t="shared" si="16"/>
        <v>76378.150519860006</v>
      </c>
      <c r="AE26" s="11">
        <f t="shared" si="45"/>
        <v>2.652709086900986E-2</v>
      </c>
      <c r="AF26" s="5">
        <v>154144.30554</v>
      </c>
      <c r="AG26" s="7">
        <f t="shared" si="18"/>
        <v>78459.451519859998</v>
      </c>
      <c r="AH26" s="9">
        <v>150055.30554</v>
      </c>
      <c r="AI26" s="7">
        <f t="shared" si="19"/>
        <v>76378.150519860006</v>
      </c>
      <c r="AJ26" s="11">
        <f t="shared" si="46"/>
        <v>2.652709086900986E-2</v>
      </c>
      <c r="AK26" s="5">
        <v>154144.30554</v>
      </c>
      <c r="AL26" s="7">
        <f t="shared" si="21"/>
        <v>78459.451519859998</v>
      </c>
      <c r="AM26" s="9">
        <v>150055.30554</v>
      </c>
      <c r="AN26" s="7">
        <f t="shared" si="22"/>
        <v>76378.150519860006</v>
      </c>
      <c r="AO26" s="11">
        <f t="shared" si="47"/>
        <v>2.652709086900986E-2</v>
      </c>
      <c r="AP26" s="5">
        <v>154144.30554</v>
      </c>
      <c r="AQ26" s="7">
        <f t="shared" si="24"/>
        <v>78459.451519859998</v>
      </c>
      <c r="AR26" s="9">
        <v>150055.30554</v>
      </c>
      <c r="AS26" s="7">
        <f t="shared" si="25"/>
        <v>76378.150519860006</v>
      </c>
      <c r="AT26" s="11">
        <f t="shared" si="48"/>
        <v>2.652709086900986E-2</v>
      </c>
      <c r="AU26" s="5">
        <v>154144.30554</v>
      </c>
      <c r="AV26" s="7">
        <f t="shared" si="27"/>
        <v>78459.451519859998</v>
      </c>
      <c r="AW26" s="9">
        <v>150055.30554</v>
      </c>
      <c r="AX26" s="7">
        <f t="shared" si="28"/>
        <v>76378.150519860006</v>
      </c>
      <c r="AY26" s="11">
        <f t="shared" si="49"/>
        <v>2.652709086900986E-2</v>
      </c>
    </row>
    <row r="27" spans="1:51" ht="19.5" x14ac:dyDescent="0.25">
      <c r="A27" s="29" t="s">
        <v>117</v>
      </c>
      <c r="B27" s="5">
        <v>147259.81055999998</v>
      </c>
      <c r="C27" s="7">
        <f t="shared" si="0"/>
        <v>74955.243575039989</v>
      </c>
      <c r="D27" s="9">
        <v>124544</v>
      </c>
      <c r="E27" s="7">
        <f t="shared" si="1"/>
        <v>63392.896000000001</v>
      </c>
      <c r="F27" s="11">
        <f t="shared" si="40"/>
        <v>0.15425668737190576</v>
      </c>
      <c r="G27" s="5">
        <v>147259.81055999998</v>
      </c>
      <c r="H27" s="7">
        <f t="shared" si="3"/>
        <v>74955.243575039989</v>
      </c>
      <c r="I27" s="9">
        <v>124544</v>
      </c>
      <c r="J27" s="7">
        <f t="shared" si="4"/>
        <v>63392.896000000001</v>
      </c>
      <c r="K27" s="11">
        <f t="shared" si="41"/>
        <v>0.15425668737190576</v>
      </c>
      <c r="L27" s="5">
        <v>147259.81055999998</v>
      </c>
      <c r="M27" s="7">
        <f t="shared" si="6"/>
        <v>74955.243575039989</v>
      </c>
      <c r="N27" s="9">
        <v>124544</v>
      </c>
      <c r="O27" s="7">
        <f t="shared" si="7"/>
        <v>63392.896000000001</v>
      </c>
      <c r="P27" s="11">
        <f t="shared" si="42"/>
        <v>0.15425668737190576</v>
      </c>
      <c r="Q27" s="5">
        <v>147259.81055999998</v>
      </c>
      <c r="R27" s="7">
        <f t="shared" si="9"/>
        <v>74955.243575039989</v>
      </c>
      <c r="S27" s="9">
        <v>124544</v>
      </c>
      <c r="T27" s="7">
        <f t="shared" si="10"/>
        <v>63392.896000000001</v>
      </c>
      <c r="U27" s="11">
        <f t="shared" si="43"/>
        <v>0.15425668737190576</v>
      </c>
      <c r="V27" s="5">
        <v>147259.81055999998</v>
      </c>
      <c r="W27" s="7">
        <f t="shared" si="12"/>
        <v>74955.243575039989</v>
      </c>
      <c r="X27" s="9">
        <v>124544</v>
      </c>
      <c r="Y27" s="7">
        <f t="shared" si="13"/>
        <v>63392.896000000001</v>
      </c>
      <c r="Z27" s="11">
        <f t="shared" si="44"/>
        <v>0.15425668737190576</v>
      </c>
      <c r="AA27" s="5">
        <v>147259.81055999998</v>
      </c>
      <c r="AB27" s="7">
        <f t="shared" si="15"/>
        <v>74955.243575039989</v>
      </c>
      <c r="AC27" s="9">
        <v>124544</v>
      </c>
      <c r="AD27" s="7">
        <f t="shared" si="16"/>
        <v>63392.896000000001</v>
      </c>
      <c r="AE27" s="11">
        <f t="shared" si="45"/>
        <v>0.15425668737190576</v>
      </c>
      <c r="AF27" s="5">
        <v>147259.81055999998</v>
      </c>
      <c r="AG27" s="7">
        <f t="shared" si="18"/>
        <v>74955.243575039989</v>
      </c>
      <c r="AH27" s="9">
        <v>124544</v>
      </c>
      <c r="AI27" s="7">
        <f t="shared" si="19"/>
        <v>63392.896000000001</v>
      </c>
      <c r="AJ27" s="11">
        <f t="shared" si="46"/>
        <v>0.15425668737190576</v>
      </c>
      <c r="AK27" s="5">
        <v>147259.81055999998</v>
      </c>
      <c r="AL27" s="7">
        <f t="shared" si="21"/>
        <v>74955.243575039989</v>
      </c>
      <c r="AM27" s="9">
        <v>124544</v>
      </c>
      <c r="AN27" s="7">
        <f t="shared" si="22"/>
        <v>63392.896000000001</v>
      </c>
      <c r="AO27" s="11">
        <f t="shared" si="47"/>
        <v>0.15425668737190576</v>
      </c>
      <c r="AP27" s="5">
        <v>147259.81055999998</v>
      </c>
      <c r="AQ27" s="7">
        <f t="shared" si="24"/>
        <v>74955.243575039989</v>
      </c>
      <c r="AR27" s="9">
        <v>124544</v>
      </c>
      <c r="AS27" s="7">
        <f t="shared" si="25"/>
        <v>63392.896000000001</v>
      </c>
      <c r="AT27" s="11">
        <f t="shared" si="48"/>
        <v>0.15425668737190576</v>
      </c>
      <c r="AU27" s="5">
        <v>147259.81055999998</v>
      </c>
      <c r="AV27" s="7">
        <f t="shared" si="27"/>
        <v>74955.243575039989</v>
      </c>
      <c r="AW27" s="9">
        <v>124544</v>
      </c>
      <c r="AX27" s="7">
        <f t="shared" si="28"/>
        <v>63392.896000000001</v>
      </c>
      <c r="AY27" s="11">
        <f t="shared" si="49"/>
        <v>0.15425668737190576</v>
      </c>
    </row>
    <row r="28" spans="1:51" ht="19.5" x14ac:dyDescent="0.25">
      <c r="A28" s="29" t="s">
        <v>118</v>
      </c>
      <c r="B28" s="5">
        <v>210479.74805999998</v>
      </c>
      <c r="C28" s="7">
        <f t="shared" si="0"/>
        <v>107134.19176253999</v>
      </c>
      <c r="D28" s="9">
        <v>223541</v>
      </c>
      <c r="E28" s="7">
        <f t="shared" si="1"/>
        <v>113782.36900000001</v>
      </c>
      <c r="F28" s="11">
        <f t="shared" si="40"/>
        <v>-6.205467300481915E-2</v>
      </c>
      <c r="G28" s="5">
        <v>210479.74805999998</v>
      </c>
      <c r="H28" s="7">
        <f t="shared" si="3"/>
        <v>107134.19176253999</v>
      </c>
      <c r="I28" s="9">
        <v>223541</v>
      </c>
      <c r="J28" s="7">
        <f t="shared" si="4"/>
        <v>113782.36900000001</v>
      </c>
      <c r="K28" s="11">
        <f t="shared" si="41"/>
        <v>-6.205467300481915E-2</v>
      </c>
      <c r="L28" s="5">
        <v>210479.74805999998</v>
      </c>
      <c r="M28" s="7">
        <f t="shared" si="6"/>
        <v>107134.19176253999</v>
      </c>
      <c r="N28" s="9">
        <v>223541</v>
      </c>
      <c r="O28" s="7">
        <f t="shared" si="7"/>
        <v>113782.36900000001</v>
      </c>
      <c r="P28" s="11">
        <f t="shared" si="42"/>
        <v>-6.205467300481915E-2</v>
      </c>
      <c r="Q28" s="5">
        <v>210479.74805999998</v>
      </c>
      <c r="R28" s="7">
        <f t="shared" si="9"/>
        <v>107134.19176253999</v>
      </c>
      <c r="S28" s="9">
        <v>223541</v>
      </c>
      <c r="T28" s="7">
        <f t="shared" si="10"/>
        <v>113782.36900000001</v>
      </c>
      <c r="U28" s="11">
        <f t="shared" si="43"/>
        <v>-6.205467300481915E-2</v>
      </c>
      <c r="V28" s="5">
        <v>210479.74805999998</v>
      </c>
      <c r="W28" s="7">
        <f t="shared" si="12"/>
        <v>107134.19176253999</v>
      </c>
      <c r="X28" s="9">
        <v>223541</v>
      </c>
      <c r="Y28" s="7">
        <f t="shared" si="13"/>
        <v>113782.36900000001</v>
      </c>
      <c r="Z28" s="11">
        <f t="shared" si="44"/>
        <v>-6.205467300481915E-2</v>
      </c>
      <c r="AA28" s="5">
        <v>210479.74805999998</v>
      </c>
      <c r="AB28" s="7">
        <f t="shared" si="15"/>
        <v>107134.19176253999</v>
      </c>
      <c r="AC28" s="9">
        <v>223541</v>
      </c>
      <c r="AD28" s="7">
        <f t="shared" si="16"/>
        <v>113782.36900000001</v>
      </c>
      <c r="AE28" s="11">
        <f t="shared" si="45"/>
        <v>-6.205467300481915E-2</v>
      </c>
      <c r="AF28" s="5">
        <v>210479.74805999998</v>
      </c>
      <c r="AG28" s="7">
        <f t="shared" si="18"/>
        <v>107134.19176253999</v>
      </c>
      <c r="AH28" s="9">
        <v>223541</v>
      </c>
      <c r="AI28" s="7">
        <f t="shared" si="19"/>
        <v>113782.36900000001</v>
      </c>
      <c r="AJ28" s="11">
        <f t="shared" si="46"/>
        <v>-6.205467300481915E-2</v>
      </c>
      <c r="AK28" s="5">
        <v>210479.74805999998</v>
      </c>
      <c r="AL28" s="7">
        <f t="shared" si="21"/>
        <v>107134.19176253999</v>
      </c>
      <c r="AM28" s="9">
        <v>223541</v>
      </c>
      <c r="AN28" s="7">
        <f t="shared" si="22"/>
        <v>113782.36900000001</v>
      </c>
      <c r="AO28" s="11">
        <f t="shared" si="47"/>
        <v>-6.205467300481915E-2</v>
      </c>
      <c r="AP28" s="5">
        <v>210479.74805999998</v>
      </c>
      <c r="AQ28" s="7">
        <f t="shared" si="24"/>
        <v>107134.19176253999</v>
      </c>
      <c r="AR28" s="9">
        <v>223541</v>
      </c>
      <c r="AS28" s="7">
        <f t="shared" si="25"/>
        <v>113782.36900000001</v>
      </c>
      <c r="AT28" s="11">
        <f t="shared" si="48"/>
        <v>-6.205467300481915E-2</v>
      </c>
      <c r="AU28" s="5">
        <v>210479.74805999998</v>
      </c>
      <c r="AV28" s="7">
        <f t="shared" si="27"/>
        <v>107134.19176253999</v>
      </c>
      <c r="AW28" s="9">
        <v>223541</v>
      </c>
      <c r="AX28" s="7">
        <f t="shared" si="28"/>
        <v>113782.36900000001</v>
      </c>
      <c r="AY28" s="11">
        <f t="shared" si="49"/>
        <v>-6.205467300481915E-2</v>
      </c>
    </row>
    <row r="29" spans="1:51" ht="19.5" x14ac:dyDescent="0.25">
      <c r="A29" s="29" t="s">
        <v>119</v>
      </c>
      <c r="B29" s="5">
        <v>185358.05152000004</v>
      </c>
      <c r="C29" s="7">
        <f t="shared" si="0"/>
        <v>94347.248223680013</v>
      </c>
      <c r="D29" s="9">
        <v>168240</v>
      </c>
      <c r="E29" s="7">
        <f t="shared" si="1"/>
        <v>85634.16</v>
      </c>
      <c r="F29" s="11">
        <f t="shared" si="40"/>
        <v>9.2351270309684971E-2</v>
      </c>
      <c r="G29" s="5">
        <v>185358.05152000004</v>
      </c>
      <c r="H29" s="7">
        <f t="shared" si="3"/>
        <v>94347.248223680013</v>
      </c>
      <c r="I29" s="9">
        <v>168240</v>
      </c>
      <c r="J29" s="7">
        <f t="shared" si="4"/>
        <v>85634.16</v>
      </c>
      <c r="K29" s="11">
        <f t="shared" si="41"/>
        <v>9.2351270309684971E-2</v>
      </c>
      <c r="L29" s="5">
        <v>185358.05152000004</v>
      </c>
      <c r="M29" s="7">
        <f t="shared" si="6"/>
        <v>94347.248223680013</v>
      </c>
      <c r="N29" s="9">
        <v>168240</v>
      </c>
      <c r="O29" s="7">
        <f t="shared" si="7"/>
        <v>85634.16</v>
      </c>
      <c r="P29" s="11">
        <f t="shared" si="42"/>
        <v>9.2351270309684971E-2</v>
      </c>
      <c r="Q29" s="5">
        <v>185358.05152000004</v>
      </c>
      <c r="R29" s="7">
        <f t="shared" si="9"/>
        <v>94347.248223680013</v>
      </c>
      <c r="S29" s="9">
        <v>168240</v>
      </c>
      <c r="T29" s="7">
        <f t="shared" si="10"/>
        <v>85634.16</v>
      </c>
      <c r="U29" s="11">
        <f t="shared" si="43"/>
        <v>9.2351270309684971E-2</v>
      </c>
      <c r="V29" s="5">
        <v>185358.05152000004</v>
      </c>
      <c r="W29" s="7">
        <f t="shared" si="12"/>
        <v>94347.248223680013</v>
      </c>
      <c r="X29" s="9">
        <v>168240</v>
      </c>
      <c r="Y29" s="7">
        <f t="shared" si="13"/>
        <v>85634.16</v>
      </c>
      <c r="Z29" s="11">
        <f t="shared" si="44"/>
        <v>9.2351270309684971E-2</v>
      </c>
      <c r="AA29" s="5">
        <v>185358.05152000004</v>
      </c>
      <c r="AB29" s="7">
        <f t="shared" si="15"/>
        <v>94347.248223680013</v>
      </c>
      <c r="AC29" s="9">
        <v>168240</v>
      </c>
      <c r="AD29" s="7">
        <f t="shared" si="16"/>
        <v>85634.16</v>
      </c>
      <c r="AE29" s="11">
        <f t="shared" si="45"/>
        <v>9.2351270309684971E-2</v>
      </c>
      <c r="AF29" s="5">
        <v>185358.05152000004</v>
      </c>
      <c r="AG29" s="7">
        <f t="shared" si="18"/>
        <v>94347.248223680013</v>
      </c>
      <c r="AH29" s="9">
        <v>168240</v>
      </c>
      <c r="AI29" s="7">
        <f t="shared" si="19"/>
        <v>85634.16</v>
      </c>
      <c r="AJ29" s="11">
        <f t="shared" si="46"/>
        <v>9.2351270309684971E-2</v>
      </c>
      <c r="AK29" s="5">
        <v>185358.05152000004</v>
      </c>
      <c r="AL29" s="7">
        <f t="shared" si="21"/>
        <v>94347.248223680013</v>
      </c>
      <c r="AM29" s="9">
        <v>168240</v>
      </c>
      <c r="AN29" s="7">
        <f t="shared" si="22"/>
        <v>85634.16</v>
      </c>
      <c r="AO29" s="11">
        <f t="shared" si="47"/>
        <v>9.2351270309684971E-2</v>
      </c>
      <c r="AP29" s="5">
        <v>185358.05152000004</v>
      </c>
      <c r="AQ29" s="7">
        <f t="shared" si="24"/>
        <v>94347.248223680013</v>
      </c>
      <c r="AR29" s="9">
        <v>168240</v>
      </c>
      <c r="AS29" s="7">
        <f t="shared" si="25"/>
        <v>85634.16</v>
      </c>
      <c r="AT29" s="11">
        <f t="shared" si="48"/>
        <v>9.2351270309684971E-2</v>
      </c>
      <c r="AU29" s="5">
        <v>185358.05152000004</v>
      </c>
      <c r="AV29" s="7">
        <f t="shared" si="27"/>
        <v>94347.248223680013</v>
      </c>
      <c r="AW29" s="9">
        <v>168240</v>
      </c>
      <c r="AX29" s="7">
        <f t="shared" si="28"/>
        <v>85634.16</v>
      </c>
      <c r="AY29" s="11">
        <f t="shared" si="49"/>
        <v>9.2351270309684971E-2</v>
      </c>
    </row>
    <row r="30" spans="1:51" ht="19.5" x14ac:dyDescent="0.25">
      <c r="A30" s="29" t="s">
        <v>120</v>
      </c>
      <c r="B30" s="5">
        <v>191718.49799999999</v>
      </c>
      <c r="C30" s="7">
        <f t="shared" si="0"/>
        <v>97584.715482</v>
      </c>
      <c r="D30" s="9">
        <v>184541</v>
      </c>
      <c r="E30" s="7">
        <f t="shared" si="1"/>
        <v>93931.369000000006</v>
      </c>
      <c r="F30" s="11">
        <f t="shared" si="40"/>
        <v>3.7437691588841845E-2</v>
      </c>
      <c r="G30" s="5">
        <v>191718.49799999999</v>
      </c>
      <c r="H30" s="7">
        <f t="shared" si="3"/>
        <v>97584.715482</v>
      </c>
      <c r="I30" s="9">
        <v>184541</v>
      </c>
      <c r="J30" s="7">
        <f t="shared" si="4"/>
        <v>93931.369000000006</v>
      </c>
      <c r="K30" s="11">
        <f t="shared" si="41"/>
        <v>3.7437691588841845E-2</v>
      </c>
      <c r="L30" s="5">
        <v>191718.49799999999</v>
      </c>
      <c r="M30" s="7">
        <f t="shared" si="6"/>
        <v>97584.715482</v>
      </c>
      <c r="N30" s="9">
        <v>184541</v>
      </c>
      <c r="O30" s="7">
        <f t="shared" si="7"/>
        <v>93931.369000000006</v>
      </c>
      <c r="P30" s="11">
        <f t="shared" si="42"/>
        <v>3.7437691588841845E-2</v>
      </c>
      <c r="Q30" s="5">
        <v>191718.49799999999</v>
      </c>
      <c r="R30" s="7">
        <f t="shared" si="9"/>
        <v>97584.715482</v>
      </c>
      <c r="S30" s="9">
        <v>184541</v>
      </c>
      <c r="T30" s="7">
        <f t="shared" si="10"/>
        <v>93931.369000000006</v>
      </c>
      <c r="U30" s="11">
        <f t="shared" si="43"/>
        <v>3.7437691588841845E-2</v>
      </c>
      <c r="V30" s="5">
        <v>191718.49799999999</v>
      </c>
      <c r="W30" s="7">
        <f t="shared" si="12"/>
        <v>97584.715482</v>
      </c>
      <c r="X30" s="9">
        <v>184541</v>
      </c>
      <c r="Y30" s="7">
        <f t="shared" si="13"/>
        <v>93931.369000000006</v>
      </c>
      <c r="Z30" s="11">
        <f t="shared" si="44"/>
        <v>3.7437691588841845E-2</v>
      </c>
      <c r="AA30" s="5">
        <v>191718.49799999999</v>
      </c>
      <c r="AB30" s="7">
        <f t="shared" si="15"/>
        <v>97584.715482</v>
      </c>
      <c r="AC30" s="9">
        <v>184541</v>
      </c>
      <c r="AD30" s="7">
        <f t="shared" si="16"/>
        <v>93931.369000000006</v>
      </c>
      <c r="AE30" s="11">
        <f t="shared" si="45"/>
        <v>3.7437691588841845E-2</v>
      </c>
      <c r="AF30" s="5">
        <v>191718.49799999999</v>
      </c>
      <c r="AG30" s="7">
        <f t="shared" si="18"/>
        <v>97584.715482</v>
      </c>
      <c r="AH30" s="9">
        <v>184541</v>
      </c>
      <c r="AI30" s="7">
        <f t="shared" si="19"/>
        <v>93931.369000000006</v>
      </c>
      <c r="AJ30" s="11">
        <f t="shared" si="46"/>
        <v>3.7437691588841845E-2</v>
      </c>
      <c r="AK30" s="5">
        <v>191718.49799999999</v>
      </c>
      <c r="AL30" s="7">
        <f t="shared" si="21"/>
        <v>97584.715482</v>
      </c>
      <c r="AM30" s="9">
        <v>184541</v>
      </c>
      <c r="AN30" s="7">
        <f t="shared" si="22"/>
        <v>93931.369000000006</v>
      </c>
      <c r="AO30" s="11">
        <f t="shared" si="47"/>
        <v>3.7437691588841845E-2</v>
      </c>
      <c r="AP30" s="5">
        <v>191718.49799999999</v>
      </c>
      <c r="AQ30" s="7">
        <f t="shared" si="24"/>
        <v>97584.715482</v>
      </c>
      <c r="AR30" s="9">
        <v>184541</v>
      </c>
      <c r="AS30" s="7">
        <f t="shared" si="25"/>
        <v>93931.369000000006</v>
      </c>
      <c r="AT30" s="11">
        <f t="shared" si="48"/>
        <v>3.7437691588841845E-2</v>
      </c>
      <c r="AU30" s="5">
        <v>191718.49799999999</v>
      </c>
      <c r="AV30" s="7">
        <f t="shared" si="27"/>
        <v>97584.715482</v>
      </c>
      <c r="AW30" s="9">
        <v>184541</v>
      </c>
      <c r="AX30" s="7">
        <f t="shared" si="28"/>
        <v>93931.369000000006</v>
      </c>
      <c r="AY30" s="11">
        <f t="shared" si="49"/>
        <v>3.7437691588841845E-2</v>
      </c>
    </row>
    <row r="31" spans="1:51" ht="19.5" x14ac:dyDescent="0.25">
      <c r="A31" s="29" t="s">
        <v>121</v>
      </c>
      <c r="B31" s="5">
        <v>171796.99692000003</v>
      </c>
      <c r="C31" s="7">
        <f t="shared" si="0"/>
        <v>87444.671432280025</v>
      </c>
      <c r="D31" s="9">
        <v>165458</v>
      </c>
      <c r="E31" s="7">
        <f t="shared" si="1"/>
        <v>84218.122000000003</v>
      </c>
      <c r="F31" s="11">
        <f t="shared" si="40"/>
        <v>3.6898182352697859E-2</v>
      </c>
      <c r="G31" s="5">
        <v>171796.99692000003</v>
      </c>
      <c r="H31" s="7">
        <f t="shared" si="3"/>
        <v>87444.671432280025</v>
      </c>
      <c r="I31" s="9">
        <v>165458</v>
      </c>
      <c r="J31" s="7">
        <f t="shared" si="4"/>
        <v>84218.122000000003</v>
      </c>
      <c r="K31" s="11">
        <f t="shared" si="41"/>
        <v>3.6898182352697859E-2</v>
      </c>
      <c r="L31" s="5">
        <v>171796.99692000003</v>
      </c>
      <c r="M31" s="7">
        <f t="shared" si="6"/>
        <v>87444.671432280025</v>
      </c>
      <c r="N31" s="9">
        <v>165458</v>
      </c>
      <c r="O31" s="7">
        <f t="shared" si="7"/>
        <v>84218.122000000003</v>
      </c>
      <c r="P31" s="11">
        <f t="shared" si="42"/>
        <v>3.6898182352697859E-2</v>
      </c>
      <c r="Q31" s="5">
        <v>171796.99692000003</v>
      </c>
      <c r="R31" s="7">
        <f t="shared" si="9"/>
        <v>87444.671432280025</v>
      </c>
      <c r="S31" s="9">
        <v>165458</v>
      </c>
      <c r="T31" s="7">
        <f t="shared" si="10"/>
        <v>84218.122000000003</v>
      </c>
      <c r="U31" s="11">
        <f t="shared" si="43"/>
        <v>3.6898182352697859E-2</v>
      </c>
      <c r="V31" s="5">
        <v>171796.99692000003</v>
      </c>
      <c r="W31" s="7">
        <f t="shared" si="12"/>
        <v>87444.671432280025</v>
      </c>
      <c r="X31" s="9">
        <v>165458</v>
      </c>
      <c r="Y31" s="7">
        <f t="shared" si="13"/>
        <v>84218.122000000003</v>
      </c>
      <c r="Z31" s="11">
        <f t="shared" si="44"/>
        <v>3.6898182352697859E-2</v>
      </c>
      <c r="AA31" s="5">
        <v>171796.99692000003</v>
      </c>
      <c r="AB31" s="7">
        <f t="shared" si="15"/>
        <v>87444.671432280025</v>
      </c>
      <c r="AC31" s="9">
        <v>165458</v>
      </c>
      <c r="AD31" s="7">
        <f t="shared" si="16"/>
        <v>84218.122000000003</v>
      </c>
      <c r="AE31" s="11">
        <f t="shared" si="45"/>
        <v>3.6898182352697859E-2</v>
      </c>
      <c r="AF31" s="5">
        <v>171796.99692000003</v>
      </c>
      <c r="AG31" s="7">
        <f t="shared" si="18"/>
        <v>87444.671432280025</v>
      </c>
      <c r="AH31" s="9">
        <v>165458</v>
      </c>
      <c r="AI31" s="7">
        <f t="shared" si="19"/>
        <v>84218.122000000003</v>
      </c>
      <c r="AJ31" s="11">
        <f t="shared" si="46"/>
        <v>3.6898182352697859E-2</v>
      </c>
      <c r="AK31" s="5">
        <v>171796.99692000003</v>
      </c>
      <c r="AL31" s="7">
        <f t="shared" si="21"/>
        <v>87444.671432280025</v>
      </c>
      <c r="AM31" s="9">
        <v>165458</v>
      </c>
      <c r="AN31" s="7">
        <f t="shared" si="22"/>
        <v>84218.122000000003</v>
      </c>
      <c r="AO31" s="11">
        <f t="shared" si="47"/>
        <v>3.6898182352697859E-2</v>
      </c>
      <c r="AP31" s="5">
        <v>171796.99692000003</v>
      </c>
      <c r="AQ31" s="7">
        <f t="shared" si="24"/>
        <v>87444.671432280025</v>
      </c>
      <c r="AR31" s="9">
        <v>165458</v>
      </c>
      <c r="AS31" s="7">
        <f t="shared" si="25"/>
        <v>84218.122000000003</v>
      </c>
      <c r="AT31" s="11">
        <f t="shared" si="48"/>
        <v>3.6898182352697859E-2</v>
      </c>
      <c r="AU31" s="5">
        <v>171796.99692000003</v>
      </c>
      <c r="AV31" s="7">
        <f t="shared" si="27"/>
        <v>87444.671432280025</v>
      </c>
      <c r="AW31" s="9">
        <v>165458</v>
      </c>
      <c r="AX31" s="7">
        <f t="shared" si="28"/>
        <v>84218.122000000003</v>
      </c>
      <c r="AY31" s="11">
        <f t="shared" si="49"/>
        <v>3.6898182352697859E-2</v>
      </c>
    </row>
    <row r="32" spans="1:51" ht="19.5" x14ac:dyDescent="0.25">
      <c r="A32" s="29" t="s">
        <v>122</v>
      </c>
      <c r="B32" s="5">
        <v>152864.38282000003</v>
      </c>
      <c r="C32" s="7">
        <f t="shared" si="0"/>
        <v>77807.970855380016</v>
      </c>
      <c r="D32" s="9">
        <v>168541</v>
      </c>
      <c r="E32" s="7">
        <f t="shared" si="1"/>
        <v>85787.369000000006</v>
      </c>
      <c r="F32" s="11">
        <f t="shared" si="40"/>
        <v>-0.10255245133498109</v>
      </c>
      <c r="G32" s="5">
        <v>152864.38282000003</v>
      </c>
      <c r="H32" s="7">
        <f t="shared" si="3"/>
        <v>77807.970855380016</v>
      </c>
      <c r="I32" s="9">
        <v>168541</v>
      </c>
      <c r="J32" s="7">
        <f t="shared" si="4"/>
        <v>85787.369000000006</v>
      </c>
      <c r="K32" s="11">
        <f t="shared" si="41"/>
        <v>-0.10255245133498109</v>
      </c>
      <c r="L32" s="5">
        <v>152864.38282000003</v>
      </c>
      <c r="M32" s="7">
        <f t="shared" si="6"/>
        <v>77807.970855380016</v>
      </c>
      <c r="N32" s="9">
        <v>168541</v>
      </c>
      <c r="O32" s="7">
        <f t="shared" si="7"/>
        <v>85787.369000000006</v>
      </c>
      <c r="P32" s="11">
        <f t="shared" si="42"/>
        <v>-0.10255245133498109</v>
      </c>
      <c r="Q32" s="5">
        <v>152864.38282000003</v>
      </c>
      <c r="R32" s="7">
        <f t="shared" si="9"/>
        <v>77807.970855380016</v>
      </c>
      <c r="S32" s="9">
        <v>168541</v>
      </c>
      <c r="T32" s="7">
        <f t="shared" si="10"/>
        <v>85787.369000000006</v>
      </c>
      <c r="U32" s="11">
        <f t="shared" si="43"/>
        <v>-0.10255245133498109</v>
      </c>
      <c r="V32" s="5">
        <v>152864.38282000003</v>
      </c>
      <c r="W32" s="7">
        <f t="shared" si="12"/>
        <v>77807.970855380016</v>
      </c>
      <c r="X32" s="9">
        <v>168541</v>
      </c>
      <c r="Y32" s="7">
        <f t="shared" si="13"/>
        <v>85787.369000000006</v>
      </c>
      <c r="Z32" s="11">
        <f t="shared" si="44"/>
        <v>-0.10255245133498109</v>
      </c>
      <c r="AA32" s="5">
        <v>152864.38282000003</v>
      </c>
      <c r="AB32" s="7">
        <f t="shared" si="15"/>
        <v>77807.970855380016</v>
      </c>
      <c r="AC32" s="9">
        <v>168541</v>
      </c>
      <c r="AD32" s="7">
        <f t="shared" si="16"/>
        <v>85787.369000000006</v>
      </c>
      <c r="AE32" s="11">
        <f t="shared" si="45"/>
        <v>-0.10255245133498109</v>
      </c>
      <c r="AF32" s="5">
        <v>152864.38282000003</v>
      </c>
      <c r="AG32" s="7">
        <f t="shared" si="18"/>
        <v>77807.970855380016</v>
      </c>
      <c r="AH32" s="9">
        <v>168541</v>
      </c>
      <c r="AI32" s="7">
        <f t="shared" si="19"/>
        <v>85787.369000000006</v>
      </c>
      <c r="AJ32" s="11">
        <f t="shared" si="46"/>
        <v>-0.10255245133498109</v>
      </c>
      <c r="AK32" s="5">
        <v>152864.38282000003</v>
      </c>
      <c r="AL32" s="7">
        <f t="shared" si="21"/>
        <v>77807.970855380016</v>
      </c>
      <c r="AM32" s="9">
        <v>168541</v>
      </c>
      <c r="AN32" s="7">
        <f t="shared" si="22"/>
        <v>85787.369000000006</v>
      </c>
      <c r="AO32" s="11">
        <f t="shared" si="47"/>
        <v>-0.10255245133498109</v>
      </c>
      <c r="AP32" s="5">
        <v>152864.38282000003</v>
      </c>
      <c r="AQ32" s="7">
        <f t="shared" si="24"/>
        <v>77807.970855380016</v>
      </c>
      <c r="AR32" s="9">
        <v>168541</v>
      </c>
      <c r="AS32" s="7">
        <f t="shared" si="25"/>
        <v>85787.369000000006</v>
      </c>
      <c r="AT32" s="11">
        <f t="shared" si="48"/>
        <v>-0.10255245133498109</v>
      </c>
      <c r="AU32" s="5">
        <v>152864.38282000003</v>
      </c>
      <c r="AV32" s="7">
        <f t="shared" si="27"/>
        <v>77807.970855380016</v>
      </c>
      <c r="AW32" s="9">
        <v>168541</v>
      </c>
      <c r="AX32" s="7">
        <f t="shared" si="28"/>
        <v>85787.369000000006</v>
      </c>
      <c r="AY32" s="11">
        <f t="shared" si="49"/>
        <v>-0.10255245133498109</v>
      </c>
    </row>
    <row r="33" spans="1:51" ht="19.5" x14ac:dyDescent="0.25">
      <c r="A33" s="29" t="s">
        <v>123</v>
      </c>
      <c r="B33" s="5">
        <v>126977.96128</v>
      </c>
      <c r="C33" s="7">
        <f t="shared" si="0"/>
        <v>64631.782291520001</v>
      </c>
      <c r="D33" s="9">
        <v>135555</v>
      </c>
      <c r="E33" s="7">
        <f t="shared" si="1"/>
        <v>68997.494999999995</v>
      </c>
      <c r="F33" s="11">
        <f t="shared" si="40"/>
        <v>-6.7547459681501013E-2</v>
      </c>
      <c r="G33" s="5">
        <v>126977.96128</v>
      </c>
      <c r="H33" s="7">
        <f t="shared" si="3"/>
        <v>64631.782291520001</v>
      </c>
      <c r="I33" s="9">
        <v>135555</v>
      </c>
      <c r="J33" s="7">
        <f t="shared" si="4"/>
        <v>68997.494999999995</v>
      </c>
      <c r="K33" s="11">
        <f t="shared" si="41"/>
        <v>-6.7547459681501013E-2</v>
      </c>
      <c r="L33" s="5">
        <v>126977.96128</v>
      </c>
      <c r="M33" s="7">
        <f t="shared" si="6"/>
        <v>64631.782291520001</v>
      </c>
      <c r="N33" s="9">
        <v>135555</v>
      </c>
      <c r="O33" s="7">
        <f t="shared" si="7"/>
        <v>68997.494999999995</v>
      </c>
      <c r="P33" s="11">
        <f t="shared" si="42"/>
        <v>-6.7547459681501013E-2</v>
      </c>
      <c r="Q33" s="5">
        <v>126977.96128</v>
      </c>
      <c r="R33" s="7">
        <f t="shared" si="9"/>
        <v>64631.782291520001</v>
      </c>
      <c r="S33" s="9">
        <v>135555</v>
      </c>
      <c r="T33" s="7">
        <f t="shared" si="10"/>
        <v>68997.494999999995</v>
      </c>
      <c r="U33" s="11">
        <f t="shared" si="43"/>
        <v>-6.7547459681501013E-2</v>
      </c>
      <c r="V33" s="5">
        <v>126977.96128</v>
      </c>
      <c r="W33" s="7">
        <f t="shared" si="12"/>
        <v>64631.782291520001</v>
      </c>
      <c r="X33" s="9">
        <v>135555</v>
      </c>
      <c r="Y33" s="7">
        <f t="shared" si="13"/>
        <v>68997.494999999995</v>
      </c>
      <c r="Z33" s="11">
        <f t="shared" si="44"/>
        <v>-6.7547459681501013E-2</v>
      </c>
      <c r="AA33" s="5">
        <v>126977.96128</v>
      </c>
      <c r="AB33" s="7">
        <f t="shared" si="15"/>
        <v>64631.782291520001</v>
      </c>
      <c r="AC33" s="9">
        <v>135555</v>
      </c>
      <c r="AD33" s="7">
        <f t="shared" si="16"/>
        <v>68997.494999999995</v>
      </c>
      <c r="AE33" s="11">
        <f t="shared" si="45"/>
        <v>-6.7547459681501013E-2</v>
      </c>
      <c r="AF33" s="5">
        <v>126977.96128</v>
      </c>
      <c r="AG33" s="7">
        <f t="shared" si="18"/>
        <v>64631.782291520001</v>
      </c>
      <c r="AH33" s="9">
        <v>135555</v>
      </c>
      <c r="AI33" s="7">
        <f t="shared" si="19"/>
        <v>68997.494999999995</v>
      </c>
      <c r="AJ33" s="11">
        <f t="shared" si="46"/>
        <v>-6.7547459681501013E-2</v>
      </c>
      <c r="AK33" s="5">
        <v>126977.96128</v>
      </c>
      <c r="AL33" s="7">
        <f t="shared" si="21"/>
        <v>64631.782291520001</v>
      </c>
      <c r="AM33" s="9">
        <v>135555</v>
      </c>
      <c r="AN33" s="7">
        <f t="shared" si="22"/>
        <v>68997.494999999995</v>
      </c>
      <c r="AO33" s="11">
        <f t="shared" si="47"/>
        <v>-6.7547459681501013E-2</v>
      </c>
      <c r="AP33" s="5">
        <v>126977.96128</v>
      </c>
      <c r="AQ33" s="7">
        <f t="shared" si="24"/>
        <v>64631.782291520001</v>
      </c>
      <c r="AR33" s="9">
        <v>135555</v>
      </c>
      <c r="AS33" s="7">
        <f t="shared" si="25"/>
        <v>68997.494999999995</v>
      </c>
      <c r="AT33" s="11">
        <f t="shared" si="48"/>
        <v>-6.7547459681501013E-2</v>
      </c>
      <c r="AU33" s="5">
        <v>126977.96128</v>
      </c>
      <c r="AV33" s="7">
        <f t="shared" si="27"/>
        <v>64631.782291520001</v>
      </c>
      <c r="AW33" s="9">
        <v>135555</v>
      </c>
      <c r="AX33" s="7">
        <f t="shared" si="28"/>
        <v>68997.494999999995</v>
      </c>
      <c r="AY33" s="11">
        <f t="shared" si="49"/>
        <v>-6.7547459681501013E-2</v>
      </c>
    </row>
    <row r="34" spans="1:51" ht="19.5" x14ac:dyDescent="0.25">
      <c r="A34" s="29" t="s">
        <v>124</v>
      </c>
      <c r="B34" s="5">
        <v>110548.90375</v>
      </c>
      <c r="C34" s="7">
        <f t="shared" si="0"/>
        <v>56269.392008750001</v>
      </c>
      <c r="D34" s="9">
        <v>135247</v>
      </c>
      <c r="E34" s="7">
        <f t="shared" si="1"/>
        <v>68840.722999999998</v>
      </c>
      <c r="F34" s="11">
        <f t="shared" si="40"/>
        <v>-0.22341330770545975</v>
      </c>
      <c r="G34" s="5">
        <v>110548.90375</v>
      </c>
      <c r="H34" s="7">
        <f t="shared" si="3"/>
        <v>56269.392008750001</v>
      </c>
      <c r="I34" s="9">
        <v>135247</v>
      </c>
      <c r="J34" s="7">
        <f t="shared" si="4"/>
        <v>68840.722999999998</v>
      </c>
      <c r="K34" s="11">
        <f t="shared" si="41"/>
        <v>-0.22341330770545975</v>
      </c>
      <c r="L34" s="5">
        <v>110548.90375</v>
      </c>
      <c r="M34" s="7">
        <f t="shared" si="6"/>
        <v>56269.392008750001</v>
      </c>
      <c r="N34" s="9">
        <v>135247</v>
      </c>
      <c r="O34" s="7">
        <f t="shared" si="7"/>
        <v>68840.722999999998</v>
      </c>
      <c r="P34" s="11">
        <f t="shared" si="42"/>
        <v>-0.22341330770545975</v>
      </c>
      <c r="Q34" s="5">
        <v>110548.90375</v>
      </c>
      <c r="R34" s="7">
        <f t="shared" si="9"/>
        <v>56269.392008750001</v>
      </c>
      <c r="S34" s="9">
        <v>135247</v>
      </c>
      <c r="T34" s="7">
        <f t="shared" si="10"/>
        <v>68840.722999999998</v>
      </c>
      <c r="U34" s="11">
        <f t="shared" si="43"/>
        <v>-0.22341330770545975</v>
      </c>
      <c r="V34" s="5">
        <v>110548.90375</v>
      </c>
      <c r="W34" s="7">
        <f t="shared" si="12"/>
        <v>56269.392008750001</v>
      </c>
      <c r="X34" s="9">
        <v>135247</v>
      </c>
      <c r="Y34" s="7">
        <f t="shared" si="13"/>
        <v>68840.722999999998</v>
      </c>
      <c r="Z34" s="11">
        <f t="shared" si="44"/>
        <v>-0.22341330770545975</v>
      </c>
      <c r="AA34" s="5">
        <v>110548.90375</v>
      </c>
      <c r="AB34" s="7">
        <f t="shared" si="15"/>
        <v>56269.392008750001</v>
      </c>
      <c r="AC34" s="9">
        <v>135247</v>
      </c>
      <c r="AD34" s="7">
        <f t="shared" si="16"/>
        <v>68840.722999999998</v>
      </c>
      <c r="AE34" s="11">
        <f t="shared" si="45"/>
        <v>-0.22341330770545975</v>
      </c>
      <c r="AF34" s="5">
        <v>110548.90375</v>
      </c>
      <c r="AG34" s="7">
        <f t="shared" si="18"/>
        <v>56269.392008750001</v>
      </c>
      <c r="AH34" s="9">
        <v>135247</v>
      </c>
      <c r="AI34" s="7">
        <f t="shared" si="19"/>
        <v>68840.722999999998</v>
      </c>
      <c r="AJ34" s="11">
        <f t="shared" si="46"/>
        <v>-0.22341330770545975</v>
      </c>
      <c r="AK34" s="5">
        <v>110548.90375</v>
      </c>
      <c r="AL34" s="7">
        <f t="shared" si="21"/>
        <v>56269.392008750001</v>
      </c>
      <c r="AM34" s="9">
        <v>135247</v>
      </c>
      <c r="AN34" s="7">
        <f t="shared" si="22"/>
        <v>68840.722999999998</v>
      </c>
      <c r="AO34" s="11">
        <f t="shared" si="47"/>
        <v>-0.22341330770545975</v>
      </c>
      <c r="AP34" s="5">
        <v>110548.90375</v>
      </c>
      <c r="AQ34" s="7">
        <f t="shared" si="24"/>
        <v>56269.392008750001</v>
      </c>
      <c r="AR34" s="9">
        <v>135247</v>
      </c>
      <c r="AS34" s="7">
        <f t="shared" si="25"/>
        <v>68840.722999999998</v>
      </c>
      <c r="AT34" s="11">
        <f t="shared" si="48"/>
        <v>-0.22341330770545975</v>
      </c>
      <c r="AU34" s="5">
        <v>110548.90375</v>
      </c>
      <c r="AV34" s="7">
        <f t="shared" si="27"/>
        <v>56269.392008750001</v>
      </c>
      <c r="AW34" s="9">
        <v>135247</v>
      </c>
      <c r="AX34" s="7">
        <f t="shared" si="28"/>
        <v>68840.722999999998</v>
      </c>
      <c r="AY34" s="11">
        <f t="shared" si="49"/>
        <v>-0.22341330770545975</v>
      </c>
    </row>
    <row r="35" spans="1:51" ht="19.5" x14ac:dyDescent="0.25">
      <c r="A35" s="29" t="s">
        <v>125</v>
      </c>
      <c r="B35" s="5">
        <v>110548.90375</v>
      </c>
      <c r="C35" s="7">
        <f t="shared" si="0"/>
        <v>56269.392008750001</v>
      </c>
      <c r="D35" s="9">
        <v>135247</v>
      </c>
      <c r="E35" s="7">
        <f t="shared" si="1"/>
        <v>68840.722999999998</v>
      </c>
      <c r="F35" s="11">
        <f t="shared" si="40"/>
        <v>-0.22341330770545975</v>
      </c>
      <c r="G35" s="5">
        <v>110548.90375</v>
      </c>
      <c r="H35" s="7">
        <f t="shared" si="3"/>
        <v>56269.392008750001</v>
      </c>
      <c r="I35" s="9">
        <v>135247</v>
      </c>
      <c r="J35" s="7">
        <f t="shared" si="4"/>
        <v>68840.722999999998</v>
      </c>
      <c r="K35" s="11">
        <f t="shared" si="41"/>
        <v>-0.22341330770545975</v>
      </c>
      <c r="L35" s="5">
        <v>110548.90375</v>
      </c>
      <c r="M35" s="7">
        <f t="shared" si="6"/>
        <v>56269.392008750001</v>
      </c>
      <c r="N35" s="9">
        <v>135247</v>
      </c>
      <c r="O35" s="7">
        <f t="shared" si="7"/>
        <v>68840.722999999998</v>
      </c>
      <c r="P35" s="11">
        <f t="shared" si="42"/>
        <v>-0.22341330770545975</v>
      </c>
      <c r="Q35" s="5">
        <v>110548.90375</v>
      </c>
      <c r="R35" s="7">
        <f t="shared" si="9"/>
        <v>56269.392008750001</v>
      </c>
      <c r="S35" s="9">
        <v>135247</v>
      </c>
      <c r="T35" s="7">
        <f t="shared" si="10"/>
        <v>68840.722999999998</v>
      </c>
      <c r="U35" s="11">
        <f t="shared" si="43"/>
        <v>-0.22341330770545975</v>
      </c>
      <c r="V35" s="5">
        <v>110548.90375</v>
      </c>
      <c r="W35" s="7">
        <f t="shared" si="12"/>
        <v>56269.392008750001</v>
      </c>
      <c r="X35" s="9">
        <v>135247</v>
      </c>
      <c r="Y35" s="7">
        <f t="shared" si="13"/>
        <v>68840.722999999998</v>
      </c>
      <c r="Z35" s="11">
        <f t="shared" si="44"/>
        <v>-0.22341330770545975</v>
      </c>
      <c r="AA35" s="5">
        <v>110548.90375</v>
      </c>
      <c r="AB35" s="7">
        <f t="shared" si="15"/>
        <v>56269.392008750001</v>
      </c>
      <c r="AC35" s="9">
        <v>135247</v>
      </c>
      <c r="AD35" s="7">
        <f t="shared" si="16"/>
        <v>68840.722999999998</v>
      </c>
      <c r="AE35" s="11">
        <f t="shared" si="45"/>
        <v>-0.22341330770545975</v>
      </c>
      <c r="AF35" s="5">
        <v>110548.90375</v>
      </c>
      <c r="AG35" s="7">
        <f t="shared" si="18"/>
        <v>56269.392008750001</v>
      </c>
      <c r="AH35" s="9">
        <v>135247</v>
      </c>
      <c r="AI35" s="7">
        <f t="shared" si="19"/>
        <v>68840.722999999998</v>
      </c>
      <c r="AJ35" s="11">
        <f t="shared" si="46"/>
        <v>-0.22341330770545975</v>
      </c>
      <c r="AK35" s="5">
        <v>110548.90375</v>
      </c>
      <c r="AL35" s="7">
        <f t="shared" si="21"/>
        <v>56269.392008750001</v>
      </c>
      <c r="AM35" s="9">
        <v>135247</v>
      </c>
      <c r="AN35" s="7">
        <f t="shared" si="22"/>
        <v>68840.722999999998</v>
      </c>
      <c r="AO35" s="11">
        <f t="shared" si="47"/>
        <v>-0.22341330770545975</v>
      </c>
      <c r="AP35" s="5">
        <v>110548.90375</v>
      </c>
      <c r="AQ35" s="7">
        <f t="shared" si="24"/>
        <v>56269.392008750001</v>
      </c>
      <c r="AR35" s="9">
        <v>135247</v>
      </c>
      <c r="AS35" s="7">
        <f t="shared" si="25"/>
        <v>68840.722999999998</v>
      </c>
      <c r="AT35" s="11">
        <f t="shared" si="48"/>
        <v>-0.22341330770545975</v>
      </c>
      <c r="AU35" s="5">
        <v>110548.90375</v>
      </c>
      <c r="AV35" s="7">
        <f t="shared" si="27"/>
        <v>56269.392008750001</v>
      </c>
      <c r="AW35" s="9">
        <v>135247</v>
      </c>
      <c r="AX35" s="7">
        <f t="shared" si="28"/>
        <v>68840.722999999998</v>
      </c>
      <c r="AY35" s="11">
        <f t="shared" si="49"/>
        <v>-0.22341330770545975</v>
      </c>
    </row>
    <row r="36" spans="1:51" ht="19.5" x14ac:dyDescent="0.25">
      <c r="A36" s="29" t="s">
        <v>73</v>
      </c>
      <c r="B36" s="5">
        <v>1546070.83</v>
      </c>
      <c r="C36" s="7">
        <f>B36*0.509</f>
        <v>786950.05247</v>
      </c>
      <c r="D36" s="9">
        <v>1696558.3055400001</v>
      </c>
      <c r="E36" s="7">
        <f>D36*0.509</f>
        <v>863548.1775198601</v>
      </c>
      <c r="F36" s="11">
        <f>IF(B36&gt;0,(B36-D36)/B36,0)</f>
        <v>-9.7335434198703566E-2</v>
      </c>
      <c r="G36" s="5">
        <v>1546070.83</v>
      </c>
      <c r="H36" s="7">
        <f>G36*0.509</f>
        <v>786950.05247</v>
      </c>
      <c r="I36" s="9">
        <v>1696558.3055400001</v>
      </c>
      <c r="J36" s="7">
        <f>I36*0.509</f>
        <v>863548.1775198601</v>
      </c>
      <c r="K36" s="11">
        <f>IF(G36&gt;0,(G36-I36)/G36,0)</f>
        <v>-9.7335434198703566E-2</v>
      </c>
      <c r="L36" s="5">
        <v>1546070.83</v>
      </c>
      <c r="M36" s="7">
        <f>L36*0.509</f>
        <v>786950.05247</v>
      </c>
      <c r="N36" s="9">
        <v>1696558.3055400001</v>
      </c>
      <c r="O36" s="7">
        <f>N36*0.509</f>
        <v>863548.1775198601</v>
      </c>
      <c r="P36" s="11">
        <f>IF(L36&gt;0,(L36-N36)/L36,0)</f>
        <v>-9.7335434198703566E-2</v>
      </c>
      <c r="Q36" s="5">
        <v>1546070.83</v>
      </c>
      <c r="R36" s="7">
        <f>Q36*0.509</f>
        <v>786950.05247</v>
      </c>
      <c r="S36" s="9">
        <v>1696558.3055400001</v>
      </c>
      <c r="T36" s="7">
        <f>S36*0.509</f>
        <v>863548.1775198601</v>
      </c>
      <c r="U36" s="11">
        <f>IF(Q36&gt;0,(Q36-S36)/Q36,0)</f>
        <v>-9.7335434198703566E-2</v>
      </c>
      <c r="V36" s="5">
        <v>1546070.83</v>
      </c>
      <c r="W36" s="7">
        <f>V36*0.509</f>
        <v>786950.05247</v>
      </c>
      <c r="X36" s="9">
        <v>1696558.3055400001</v>
      </c>
      <c r="Y36" s="7">
        <f>X36*0.509</f>
        <v>863548.1775198601</v>
      </c>
      <c r="Z36" s="11">
        <f>IF(V36&gt;0,(V36-X36)/V36,0)</f>
        <v>-9.7335434198703566E-2</v>
      </c>
      <c r="AA36" s="5">
        <v>1546070.83</v>
      </c>
      <c r="AB36" s="7">
        <f>AA36*0.509</f>
        <v>786950.05247</v>
      </c>
      <c r="AC36" s="9">
        <v>1696558.3055400001</v>
      </c>
      <c r="AD36" s="7">
        <f>AC36*0.509</f>
        <v>863548.1775198601</v>
      </c>
      <c r="AE36" s="11">
        <f>IF(AA36&gt;0,(AA36-AC36)/AA36,0)</f>
        <v>-9.7335434198703566E-2</v>
      </c>
      <c r="AF36" s="5">
        <v>1546070.83</v>
      </c>
      <c r="AG36" s="7">
        <f>AF36*0.509</f>
        <v>786950.05247</v>
      </c>
      <c r="AH36" s="9">
        <v>1696558.3055400001</v>
      </c>
      <c r="AI36" s="7">
        <f>AH36*0.509</f>
        <v>863548.1775198601</v>
      </c>
      <c r="AJ36" s="11">
        <f>IF(AF36&gt;0,(AF36-AH36)/AF36,0)</f>
        <v>-9.7335434198703566E-2</v>
      </c>
      <c r="AK36" s="5">
        <v>1546070.83</v>
      </c>
      <c r="AL36" s="7">
        <f>AK36*0.509</f>
        <v>786950.05247</v>
      </c>
      <c r="AM36" s="9">
        <v>1696558.3055400001</v>
      </c>
      <c r="AN36" s="7">
        <f>AM36*0.509</f>
        <v>863548.1775198601</v>
      </c>
      <c r="AO36" s="11">
        <f>IF(AK36&gt;0,(AK36-AM36)/AK36,0)</f>
        <v>-9.7335434198703566E-2</v>
      </c>
      <c r="AP36" s="5">
        <v>1546070.83</v>
      </c>
      <c r="AQ36" s="7">
        <f>AP36*0.509</f>
        <v>786950.05247</v>
      </c>
      <c r="AR36" s="9">
        <v>1696558.3055400001</v>
      </c>
      <c r="AS36" s="7">
        <f>AR36*0.509</f>
        <v>863548.1775198601</v>
      </c>
      <c r="AT36" s="11">
        <f>IF(AP36&gt;0,(AP36-AR36)/AP36,0)</f>
        <v>-9.7335434198703566E-2</v>
      </c>
      <c r="AU36" s="5">
        <v>1546070.83</v>
      </c>
      <c r="AV36" s="7">
        <f>AU36*0.509</f>
        <v>786950.05247</v>
      </c>
      <c r="AW36" s="9">
        <v>1696558.3055400001</v>
      </c>
      <c r="AX36" s="7">
        <f>AW36*0.509</f>
        <v>863548.1775198601</v>
      </c>
      <c r="AY36" s="11">
        <f>IF(AU36&gt;0,(AU36-AW36)/AU36,0)</f>
        <v>-9.7335434198703566E-2</v>
      </c>
    </row>
    <row r="37" spans="1:51" ht="19.5" x14ac:dyDescent="0.25">
      <c r="A37" s="29" t="s">
        <v>94</v>
      </c>
      <c r="B37" s="7">
        <f>B36/12</f>
        <v>128839.23583333334</v>
      </c>
      <c r="C37" s="7">
        <f t="shared" ref="C37:F37" si="50">C36/12</f>
        <v>65579.171039166671</v>
      </c>
      <c r="D37" s="7">
        <f t="shared" si="50"/>
        <v>141379.85879500001</v>
      </c>
      <c r="E37" s="7">
        <f t="shared" si="50"/>
        <v>71962.348126655008</v>
      </c>
      <c r="F37" s="11">
        <f t="shared" si="50"/>
        <v>-8.1112861832252966E-3</v>
      </c>
      <c r="G37" s="7">
        <f>G36/12</f>
        <v>128839.23583333334</v>
      </c>
      <c r="H37" s="7">
        <f t="shared" ref="H37:K37" si="51">H36/12</f>
        <v>65579.171039166671</v>
      </c>
      <c r="I37" s="7">
        <f t="shared" si="51"/>
        <v>141379.85879500001</v>
      </c>
      <c r="J37" s="7">
        <f t="shared" si="51"/>
        <v>71962.348126655008</v>
      </c>
      <c r="K37" s="11">
        <f t="shared" si="51"/>
        <v>-8.1112861832252966E-3</v>
      </c>
      <c r="L37" s="7">
        <f>L36/12</f>
        <v>128839.23583333334</v>
      </c>
      <c r="M37" s="7">
        <f t="shared" ref="M37:P37" si="52">M36/12</f>
        <v>65579.171039166671</v>
      </c>
      <c r="N37" s="7">
        <f t="shared" si="52"/>
        <v>141379.85879500001</v>
      </c>
      <c r="O37" s="7">
        <f t="shared" si="52"/>
        <v>71962.348126655008</v>
      </c>
      <c r="P37" s="11">
        <f t="shared" si="52"/>
        <v>-8.1112861832252966E-3</v>
      </c>
      <c r="Q37" s="7">
        <f>Q36/12</f>
        <v>128839.23583333334</v>
      </c>
      <c r="R37" s="7">
        <f t="shared" ref="R37:U37" si="53">R36/12</f>
        <v>65579.171039166671</v>
      </c>
      <c r="S37" s="7">
        <f t="shared" si="53"/>
        <v>141379.85879500001</v>
      </c>
      <c r="T37" s="7">
        <f t="shared" si="53"/>
        <v>71962.348126655008</v>
      </c>
      <c r="U37" s="11">
        <f t="shared" si="53"/>
        <v>-8.1112861832252966E-3</v>
      </c>
      <c r="V37" s="7">
        <f>V36/12</f>
        <v>128839.23583333334</v>
      </c>
      <c r="W37" s="7">
        <f t="shared" ref="W37:Z37" si="54">W36/12</f>
        <v>65579.171039166671</v>
      </c>
      <c r="X37" s="7">
        <f t="shared" si="54"/>
        <v>141379.85879500001</v>
      </c>
      <c r="Y37" s="7">
        <f t="shared" si="54"/>
        <v>71962.348126655008</v>
      </c>
      <c r="Z37" s="11">
        <f t="shared" si="54"/>
        <v>-8.1112861832252966E-3</v>
      </c>
      <c r="AA37" s="7">
        <f>AA36/12</f>
        <v>128839.23583333334</v>
      </c>
      <c r="AB37" s="7">
        <f t="shared" ref="AB37:AE37" si="55">AB36/12</f>
        <v>65579.171039166671</v>
      </c>
      <c r="AC37" s="7">
        <f t="shared" si="55"/>
        <v>141379.85879500001</v>
      </c>
      <c r="AD37" s="7">
        <f t="shared" si="55"/>
        <v>71962.348126655008</v>
      </c>
      <c r="AE37" s="11">
        <f t="shared" si="55"/>
        <v>-8.1112861832252966E-3</v>
      </c>
      <c r="AF37" s="7">
        <f>AF36/12</f>
        <v>128839.23583333334</v>
      </c>
      <c r="AG37" s="7">
        <f t="shared" ref="AG37:AJ37" si="56">AG36/12</f>
        <v>65579.171039166671</v>
      </c>
      <c r="AH37" s="7">
        <f t="shared" si="56"/>
        <v>141379.85879500001</v>
      </c>
      <c r="AI37" s="7">
        <f t="shared" si="56"/>
        <v>71962.348126655008</v>
      </c>
      <c r="AJ37" s="11">
        <f t="shared" si="56"/>
        <v>-8.1112861832252966E-3</v>
      </c>
      <c r="AK37" s="7">
        <f>AK36/12</f>
        <v>128839.23583333334</v>
      </c>
      <c r="AL37" s="7">
        <f t="shared" ref="AL37:AO37" si="57">AL36/12</f>
        <v>65579.171039166671</v>
      </c>
      <c r="AM37" s="7">
        <f t="shared" si="57"/>
        <v>141379.85879500001</v>
      </c>
      <c r="AN37" s="7">
        <f t="shared" si="57"/>
        <v>71962.348126655008</v>
      </c>
      <c r="AO37" s="11">
        <f t="shared" si="57"/>
        <v>-8.1112861832252966E-3</v>
      </c>
      <c r="AP37" s="7">
        <f>AP36/12</f>
        <v>128839.23583333334</v>
      </c>
      <c r="AQ37" s="7">
        <f t="shared" ref="AQ37:AT37" si="58">AQ36/12</f>
        <v>65579.171039166671</v>
      </c>
      <c r="AR37" s="7">
        <f t="shared" si="58"/>
        <v>141379.85879500001</v>
      </c>
      <c r="AS37" s="7">
        <f t="shared" si="58"/>
        <v>71962.348126655008</v>
      </c>
      <c r="AT37" s="11">
        <f t="shared" si="58"/>
        <v>-8.1112861832252966E-3</v>
      </c>
      <c r="AU37" s="7">
        <f>AU36/12</f>
        <v>128839.23583333334</v>
      </c>
      <c r="AV37" s="7">
        <f t="shared" ref="AV37:AY37" si="59">AV36/12</f>
        <v>65579.171039166671</v>
      </c>
      <c r="AW37" s="7">
        <f t="shared" si="59"/>
        <v>141379.85879500001</v>
      </c>
      <c r="AX37" s="7">
        <f t="shared" si="59"/>
        <v>71962.348126655008</v>
      </c>
      <c r="AY37" s="11">
        <f t="shared" si="59"/>
        <v>-8.1112861832252966E-3</v>
      </c>
    </row>
    <row r="41" spans="1:51" s="2" customFormat="1" ht="19.5" x14ac:dyDescent="0.25">
      <c r="A41" s="13"/>
      <c r="C41" s="14" t="s">
        <v>37</v>
      </c>
      <c r="D41" s="1" t="s">
        <v>38</v>
      </c>
      <c r="E41" s="1" t="s">
        <v>39</v>
      </c>
      <c r="F41" s="1" t="s">
        <v>1</v>
      </c>
      <c r="G41" s="1" t="s">
        <v>2</v>
      </c>
      <c r="I41" s="141" t="s">
        <v>0</v>
      </c>
      <c r="J41" s="142"/>
      <c r="K41" s="142"/>
      <c r="L41" s="142"/>
      <c r="M41" s="142"/>
      <c r="N41" s="142"/>
      <c r="O41" s="142"/>
      <c r="P41" s="142"/>
      <c r="Q41" s="143"/>
    </row>
    <row r="42" spans="1:51" s="2" customFormat="1" ht="19.5" x14ac:dyDescent="0.25">
      <c r="A42" s="13"/>
      <c r="C42" s="15">
        <v>1</v>
      </c>
      <c r="D42" s="16" t="s">
        <v>5</v>
      </c>
      <c r="E42" s="17" t="s">
        <v>41</v>
      </c>
      <c r="F42" s="17">
        <v>60296.5</v>
      </c>
      <c r="G42" s="17">
        <f>F42*0.509</f>
        <v>30690.9185</v>
      </c>
      <c r="I42" s="144"/>
      <c r="J42" s="145"/>
      <c r="K42" s="145"/>
      <c r="L42" s="145"/>
      <c r="M42" s="145"/>
      <c r="N42" s="145"/>
      <c r="O42" s="145"/>
      <c r="P42" s="145"/>
      <c r="Q42" s="146"/>
    </row>
    <row r="43" spans="1:51" s="2" customFormat="1" ht="19.5" x14ac:dyDescent="0.25">
      <c r="A43" s="13"/>
      <c r="C43" s="15">
        <v>2</v>
      </c>
      <c r="D43" s="16" t="s">
        <v>4</v>
      </c>
      <c r="E43" s="17" t="s">
        <v>41</v>
      </c>
      <c r="F43" s="17">
        <v>58803</v>
      </c>
      <c r="G43" s="17">
        <f>F43*0.509</f>
        <v>29930.726999999999</v>
      </c>
      <c r="I43" s="144"/>
      <c r="J43" s="145"/>
      <c r="K43" s="145"/>
      <c r="L43" s="145"/>
      <c r="M43" s="145"/>
      <c r="N43" s="145"/>
      <c r="O43" s="145"/>
      <c r="P43" s="145"/>
      <c r="Q43" s="146"/>
    </row>
    <row r="44" spans="1:51" s="2" customFormat="1" ht="19.5" x14ac:dyDescent="0.25">
      <c r="A44" s="13"/>
      <c r="C44" s="15">
        <v>3</v>
      </c>
      <c r="D44" s="16" t="s">
        <v>3</v>
      </c>
      <c r="E44" s="17" t="s">
        <v>41</v>
      </c>
      <c r="F44" s="17">
        <v>58006.3</v>
      </c>
      <c r="G44" s="17">
        <f>F44*0.509</f>
        <v>29525.206700000002</v>
      </c>
      <c r="I44" s="144"/>
      <c r="J44" s="145"/>
      <c r="K44" s="145"/>
      <c r="L44" s="145"/>
      <c r="M44" s="145"/>
      <c r="N44" s="145"/>
      <c r="O44" s="145"/>
      <c r="P44" s="145"/>
      <c r="Q44" s="146"/>
    </row>
    <row r="45" spans="1:51" s="2" customFormat="1" ht="19.5" x14ac:dyDescent="0.25">
      <c r="A45" s="13"/>
      <c r="C45" s="15">
        <v>4</v>
      </c>
      <c r="D45" s="16" t="s">
        <v>7</v>
      </c>
      <c r="E45" s="17" t="s">
        <v>42</v>
      </c>
      <c r="F45" s="17">
        <v>51153.599999999999</v>
      </c>
      <c r="G45" s="17">
        <f>F45*0.509</f>
        <v>26037.182399999998</v>
      </c>
      <c r="I45" s="144"/>
      <c r="J45" s="145"/>
      <c r="K45" s="145"/>
      <c r="L45" s="145"/>
      <c r="M45" s="145"/>
      <c r="N45" s="145"/>
      <c r="O45" s="145"/>
      <c r="P45" s="145"/>
      <c r="Q45" s="146"/>
    </row>
    <row r="46" spans="1:51" s="2" customFormat="1" ht="19.5" x14ac:dyDescent="0.25">
      <c r="A46" s="13"/>
      <c r="C46" s="15">
        <v>5</v>
      </c>
      <c r="D46" s="16" t="s">
        <v>6</v>
      </c>
      <c r="E46" s="17" t="s">
        <v>42</v>
      </c>
      <c r="F46" s="17">
        <v>45330</v>
      </c>
      <c r="G46" s="17">
        <f>F46*0.509</f>
        <v>23072.97</v>
      </c>
      <c r="I46" s="147"/>
      <c r="J46" s="148"/>
      <c r="K46" s="148"/>
      <c r="L46" s="148"/>
      <c r="M46" s="148"/>
      <c r="N46" s="148"/>
      <c r="O46" s="148"/>
      <c r="P46" s="148"/>
      <c r="Q46" s="149"/>
    </row>
    <row r="47" spans="1:51" s="2" customFormat="1" ht="18.75" x14ac:dyDescent="0.25">
      <c r="A47" s="13"/>
    </row>
  </sheetData>
  <mergeCells count="34"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I41:Q46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1AE72D-CB3D-4FE4-B1A1-383A28A76574}">
  <dimension ref="A1:U60"/>
  <sheetViews>
    <sheetView workbookViewId="0">
      <selection sqref="A1:AD1"/>
    </sheetView>
  </sheetViews>
  <sheetFormatPr defaultColWidth="10.33203125" defaultRowHeight="18.75" x14ac:dyDescent="0.25"/>
  <cols>
    <col min="1" max="1" width="8.21875" style="13" bestFit="1" customWidth="1"/>
    <col min="2" max="2" width="9.33203125" style="2" customWidth="1"/>
    <col min="3" max="3" width="10" style="2" bestFit="1" customWidth="1"/>
    <col min="4" max="11" width="11.109375" style="2" customWidth="1"/>
    <col min="12" max="18" width="10.33203125" style="2"/>
    <col min="22" max="16384" width="10.33203125" style="2"/>
  </cols>
  <sheetData>
    <row r="1" spans="1:12" ht="29.25" customHeight="1" x14ac:dyDescent="0.25">
      <c r="A1" s="138" t="s">
        <v>202</v>
      </c>
      <c r="B1" s="137"/>
      <c r="C1" s="137"/>
      <c r="D1" s="137"/>
      <c r="E1" s="137"/>
      <c r="F1" s="137"/>
      <c r="G1" s="137"/>
      <c r="H1" s="137"/>
      <c r="I1" s="137"/>
      <c r="J1" s="137"/>
      <c r="K1" s="139"/>
      <c r="L1" s="1" t="s">
        <v>20</v>
      </c>
    </row>
    <row r="2" spans="1:12" ht="19.5" x14ac:dyDescent="0.25">
      <c r="A2" s="12" t="s">
        <v>21</v>
      </c>
      <c r="B2" s="29" t="s">
        <v>204</v>
      </c>
      <c r="C2" s="1" t="s">
        <v>23</v>
      </c>
      <c r="D2" s="29" t="s">
        <v>189</v>
      </c>
      <c r="E2" s="29" t="s">
        <v>190</v>
      </c>
      <c r="F2" s="29" t="s">
        <v>196</v>
      </c>
      <c r="G2" s="29" t="s">
        <v>197</v>
      </c>
      <c r="H2" s="29" t="s">
        <v>198</v>
      </c>
      <c r="I2" s="29" t="s">
        <v>199</v>
      </c>
      <c r="J2" s="29" t="s">
        <v>200</v>
      </c>
      <c r="K2" s="1" t="s">
        <v>201</v>
      </c>
      <c r="L2" s="33" t="s">
        <v>94</v>
      </c>
    </row>
    <row r="3" spans="1:12" ht="23.25" customHeight="1" x14ac:dyDescent="0.25">
      <c r="A3" s="140" t="s">
        <v>25</v>
      </c>
      <c r="B3" s="158" t="s">
        <v>205</v>
      </c>
      <c r="C3" s="4" t="s">
        <v>26</v>
      </c>
      <c r="D3" s="5">
        <v>145560.62439000001</v>
      </c>
      <c r="E3" s="5">
        <v>101351.52779000001</v>
      </c>
      <c r="F3" s="5">
        <v>154144.30554</v>
      </c>
      <c r="G3" s="5">
        <v>147259.81055999998</v>
      </c>
      <c r="H3" s="5">
        <v>210479.74805999998</v>
      </c>
      <c r="I3" s="5">
        <v>185358.05152000004</v>
      </c>
      <c r="J3" s="5">
        <v>191718.49799999999</v>
      </c>
      <c r="K3" s="6">
        <v>1546070.83</v>
      </c>
      <c r="L3" s="5">
        <f>K3/12</f>
        <v>128839.23583333334</v>
      </c>
    </row>
    <row r="4" spans="1:12" ht="23.25" customHeight="1" x14ac:dyDescent="0.25">
      <c r="A4" s="140"/>
      <c r="B4" s="150"/>
      <c r="C4" s="1" t="s">
        <v>27</v>
      </c>
      <c r="D4" s="7">
        <f>D3*0.509</f>
        <v>74090.357814510004</v>
      </c>
      <c r="E4" s="7">
        <f t="shared" ref="E4:J4" si="0">E3*0.509</f>
        <v>51587.927645110001</v>
      </c>
      <c r="F4" s="7">
        <f t="shared" si="0"/>
        <v>78459.451519859998</v>
      </c>
      <c r="G4" s="7">
        <f t="shared" si="0"/>
        <v>74955.243575039989</v>
      </c>
      <c r="H4" s="7">
        <f t="shared" si="0"/>
        <v>107134.19176253999</v>
      </c>
      <c r="I4" s="7">
        <f t="shared" si="0"/>
        <v>94347.248223680013</v>
      </c>
      <c r="J4" s="7">
        <f t="shared" si="0"/>
        <v>97584.715482</v>
      </c>
      <c r="K4" s="7">
        <f>K3*0.509</f>
        <v>786950.05247</v>
      </c>
      <c r="L4" s="7">
        <f t="shared" ref="L4:L11" si="1">K4/12</f>
        <v>65579.171039166671</v>
      </c>
    </row>
    <row r="5" spans="1:12" ht="23.25" customHeight="1" x14ac:dyDescent="0.25">
      <c r="A5" s="140"/>
      <c r="B5" s="159" t="s">
        <v>206</v>
      </c>
      <c r="C5" s="8" t="s">
        <v>26</v>
      </c>
      <c r="D5" s="9">
        <v>115521</v>
      </c>
      <c r="E5" s="9">
        <v>125315</v>
      </c>
      <c r="F5" s="9">
        <v>150055.30554</v>
      </c>
      <c r="G5" s="9">
        <v>124544</v>
      </c>
      <c r="H5" s="9">
        <v>223541</v>
      </c>
      <c r="I5" s="9">
        <v>168240</v>
      </c>
      <c r="J5" s="9">
        <v>184541</v>
      </c>
      <c r="K5" s="10">
        <v>1696558.3055400001</v>
      </c>
      <c r="L5" s="9">
        <f t="shared" si="1"/>
        <v>141379.85879500001</v>
      </c>
    </row>
    <row r="6" spans="1:12" ht="23.25" customHeight="1" x14ac:dyDescent="0.25">
      <c r="A6" s="140"/>
      <c r="B6" s="151"/>
      <c r="C6" s="1" t="s">
        <v>27</v>
      </c>
      <c r="D6" s="7">
        <f>D5*0.509</f>
        <v>58800.188999999998</v>
      </c>
      <c r="E6" s="7">
        <f t="shared" ref="E6:J6" si="2">E5*0.509</f>
        <v>63785.334999999999</v>
      </c>
      <c r="F6" s="7">
        <f t="shared" si="2"/>
        <v>76378.150519860006</v>
      </c>
      <c r="G6" s="7">
        <f t="shared" si="2"/>
        <v>63392.896000000001</v>
      </c>
      <c r="H6" s="7">
        <f t="shared" si="2"/>
        <v>113782.36900000001</v>
      </c>
      <c r="I6" s="7">
        <f t="shared" si="2"/>
        <v>85634.16</v>
      </c>
      <c r="J6" s="7">
        <f t="shared" si="2"/>
        <v>93931.369000000006</v>
      </c>
      <c r="K6" s="7">
        <f>K5*0.509</f>
        <v>863548.1775198601</v>
      </c>
      <c r="L6" s="7">
        <f t="shared" si="1"/>
        <v>71962.348126655008</v>
      </c>
    </row>
    <row r="7" spans="1:12" ht="23.25" customHeight="1" x14ac:dyDescent="0.25">
      <c r="A7" s="140"/>
      <c r="B7" s="1"/>
      <c r="C7" s="1" t="s">
        <v>28</v>
      </c>
      <c r="D7" s="11">
        <f>IF(D5&gt;0,(D5-D3)/D5,0)</f>
        <v>-0.26003604877035352</v>
      </c>
      <c r="E7" s="11">
        <f t="shared" ref="E7:J7" si="3">IF(E5&gt;0,(E5-E3)/E5,0)</f>
        <v>0.19122588844112831</v>
      </c>
      <c r="F7" s="11">
        <f t="shared" si="3"/>
        <v>-2.7249952844286482E-2</v>
      </c>
      <c r="G7" s="11">
        <f t="shared" si="3"/>
        <v>-0.18239184994861241</v>
      </c>
      <c r="H7" s="11">
        <f t="shared" si="3"/>
        <v>5.8428887497148245E-2</v>
      </c>
      <c r="I7" s="11">
        <f t="shared" si="3"/>
        <v>-0.10174780979553041</v>
      </c>
      <c r="J7" s="11">
        <f t="shared" si="3"/>
        <v>-3.8893785120921599E-2</v>
      </c>
      <c r="K7" s="11">
        <f>IF(K5&gt;0,(K5-K3)/K5,0)</f>
        <v>8.8701623191253146E-2</v>
      </c>
      <c r="L7" s="11">
        <f>IF(L5&gt;0,(L5-L3)/L5,0)</f>
        <v>8.8701623191253146E-2</v>
      </c>
    </row>
    <row r="8" spans="1:12" ht="19.5" x14ac:dyDescent="0.25">
      <c r="A8" s="140" t="s">
        <v>29</v>
      </c>
      <c r="B8" s="158" t="s">
        <v>205</v>
      </c>
      <c r="C8" s="4" t="s">
        <v>26</v>
      </c>
      <c r="D8" s="5">
        <v>145560.62439000001</v>
      </c>
      <c r="E8" s="5">
        <v>101351.52779000001</v>
      </c>
      <c r="F8" s="5">
        <v>154144.30554</v>
      </c>
      <c r="G8" s="5">
        <v>147259.81055999998</v>
      </c>
      <c r="H8" s="5">
        <v>210479.74805999998</v>
      </c>
      <c r="I8" s="5">
        <v>185358.05152000004</v>
      </c>
      <c r="J8" s="5">
        <v>191718.49799999999</v>
      </c>
      <c r="K8" s="6">
        <v>1546070.83</v>
      </c>
      <c r="L8" s="5">
        <f t="shared" si="1"/>
        <v>128839.23583333334</v>
      </c>
    </row>
    <row r="9" spans="1:12" ht="19.5" x14ac:dyDescent="0.25">
      <c r="A9" s="140"/>
      <c r="B9" s="150"/>
      <c r="C9" s="1" t="s">
        <v>27</v>
      </c>
      <c r="D9" s="7">
        <f>D8*0.509</f>
        <v>74090.357814510004</v>
      </c>
      <c r="E9" s="7">
        <f t="shared" ref="E9:J9" si="4">E8*0.509</f>
        <v>51587.927645110001</v>
      </c>
      <c r="F9" s="7">
        <f t="shared" si="4"/>
        <v>78459.451519859998</v>
      </c>
      <c r="G9" s="7">
        <f t="shared" si="4"/>
        <v>74955.243575039989</v>
      </c>
      <c r="H9" s="7">
        <f t="shared" si="4"/>
        <v>107134.19176253999</v>
      </c>
      <c r="I9" s="7">
        <f t="shared" si="4"/>
        <v>94347.248223680013</v>
      </c>
      <c r="J9" s="7">
        <f t="shared" si="4"/>
        <v>97584.715482</v>
      </c>
      <c r="K9" s="7">
        <f>K8*0.509</f>
        <v>786950.05247</v>
      </c>
      <c r="L9" s="7">
        <f t="shared" si="1"/>
        <v>65579.171039166671</v>
      </c>
    </row>
    <row r="10" spans="1:12" ht="19.5" x14ac:dyDescent="0.25">
      <c r="A10" s="140"/>
      <c r="B10" s="159" t="s">
        <v>206</v>
      </c>
      <c r="C10" s="8" t="s">
        <v>26</v>
      </c>
      <c r="D10" s="9">
        <v>115521</v>
      </c>
      <c r="E10" s="9">
        <v>125315</v>
      </c>
      <c r="F10" s="9">
        <v>150055.30554</v>
      </c>
      <c r="G10" s="9">
        <v>124544</v>
      </c>
      <c r="H10" s="9">
        <v>223541</v>
      </c>
      <c r="I10" s="9">
        <v>168240</v>
      </c>
      <c r="J10" s="9">
        <v>184541</v>
      </c>
      <c r="K10" s="10">
        <v>1696558.3055400001</v>
      </c>
      <c r="L10" s="9">
        <f t="shared" si="1"/>
        <v>141379.85879500001</v>
      </c>
    </row>
    <row r="11" spans="1:12" ht="19.5" x14ac:dyDescent="0.25">
      <c r="A11" s="140"/>
      <c r="B11" s="151"/>
      <c r="C11" s="1" t="s">
        <v>27</v>
      </c>
      <c r="D11" s="7">
        <f>D10*0.509</f>
        <v>58800.188999999998</v>
      </c>
      <c r="E11" s="7">
        <f t="shared" ref="E11:J11" si="5">E10*0.509</f>
        <v>63785.334999999999</v>
      </c>
      <c r="F11" s="7">
        <f t="shared" si="5"/>
        <v>76378.150519860006</v>
      </c>
      <c r="G11" s="7">
        <f t="shared" si="5"/>
        <v>63392.896000000001</v>
      </c>
      <c r="H11" s="7">
        <f t="shared" si="5"/>
        <v>113782.36900000001</v>
      </c>
      <c r="I11" s="7">
        <f t="shared" si="5"/>
        <v>85634.16</v>
      </c>
      <c r="J11" s="7">
        <f t="shared" si="5"/>
        <v>93931.369000000006</v>
      </c>
      <c r="K11" s="7">
        <f>K10*0.509</f>
        <v>863548.1775198601</v>
      </c>
      <c r="L11" s="7">
        <f t="shared" si="1"/>
        <v>71962.348126655008</v>
      </c>
    </row>
    <row r="12" spans="1:12" ht="19.5" x14ac:dyDescent="0.25">
      <c r="A12" s="140"/>
      <c r="B12" s="1"/>
      <c r="C12" s="1" t="s">
        <v>28</v>
      </c>
      <c r="D12" s="11">
        <f>IF(D10&gt;0,(D10-D8)/D10,0)</f>
        <v>-0.26003604877035352</v>
      </c>
      <c r="E12" s="11">
        <f t="shared" ref="E12:J12" si="6">IF(E10&gt;0,(E10-E8)/E10,0)</f>
        <v>0.19122588844112831</v>
      </c>
      <c r="F12" s="11">
        <f t="shared" si="6"/>
        <v>-2.7249952844286482E-2</v>
      </c>
      <c r="G12" s="11">
        <f t="shared" si="6"/>
        <v>-0.18239184994861241</v>
      </c>
      <c r="H12" s="11">
        <f t="shared" si="6"/>
        <v>5.8428887497148245E-2</v>
      </c>
      <c r="I12" s="11">
        <f t="shared" si="6"/>
        <v>-0.10174780979553041</v>
      </c>
      <c r="J12" s="11">
        <f t="shared" si="6"/>
        <v>-3.8893785120921599E-2</v>
      </c>
      <c r="K12" s="11">
        <f>IF(K10&gt;0,(K10-K8)/K10,0)</f>
        <v>8.8701623191253146E-2</v>
      </c>
      <c r="L12" s="11">
        <f>IF(L10&gt;0,(L10-L8)/L10,0)</f>
        <v>8.8701623191253146E-2</v>
      </c>
    </row>
    <row r="13" spans="1:12" ht="19.5" x14ac:dyDescent="0.25">
      <c r="A13" s="140" t="s">
        <v>40</v>
      </c>
      <c r="B13" s="158" t="s">
        <v>205</v>
      </c>
      <c r="C13" s="4" t="s">
        <v>26</v>
      </c>
      <c r="D13" s="5">
        <v>145560.62439000001</v>
      </c>
      <c r="E13" s="5">
        <v>101351.52779000001</v>
      </c>
      <c r="F13" s="5">
        <v>154144.30554</v>
      </c>
      <c r="G13" s="5">
        <v>147259.81055999998</v>
      </c>
      <c r="H13" s="5">
        <v>210479.74805999998</v>
      </c>
      <c r="I13" s="5">
        <v>185358.05152000004</v>
      </c>
      <c r="J13" s="5">
        <v>191718.49799999999</v>
      </c>
      <c r="K13" s="6">
        <v>1546070.83</v>
      </c>
      <c r="L13" s="5">
        <f>K13/12</f>
        <v>128839.23583333334</v>
      </c>
    </row>
    <row r="14" spans="1:12" ht="19.5" x14ac:dyDescent="0.25">
      <c r="A14" s="140"/>
      <c r="B14" s="150"/>
      <c r="C14" s="1" t="s">
        <v>27</v>
      </c>
      <c r="D14" s="7">
        <f>D13*0.509</f>
        <v>74090.357814510004</v>
      </c>
      <c r="E14" s="7">
        <f t="shared" ref="E14:J14" si="7">E13*0.509</f>
        <v>51587.927645110001</v>
      </c>
      <c r="F14" s="7">
        <f t="shared" si="7"/>
        <v>78459.451519859998</v>
      </c>
      <c r="G14" s="7">
        <f t="shared" si="7"/>
        <v>74955.243575039989</v>
      </c>
      <c r="H14" s="7">
        <f t="shared" si="7"/>
        <v>107134.19176253999</v>
      </c>
      <c r="I14" s="7">
        <f t="shared" si="7"/>
        <v>94347.248223680013</v>
      </c>
      <c r="J14" s="7">
        <f t="shared" si="7"/>
        <v>97584.715482</v>
      </c>
      <c r="K14" s="7">
        <f>K13*0.509</f>
        <v>786950.05247</v>
      </c>
      <c r="L14" s="7">
        <f t="shared" ref="L14:L21" si="8">K14/12</f>
        <v>65579.171039166671</v>
      </c>
    </row>
    <row r="15" spans="1:12" ht="19.5" x14ac:dyDescent="0.25">
      <c r="A15" s="140"/>
      <c r="B15" s="159" t="s">
        <v>206</v>
      </c>
      <c r="C15" s="8" t="s">
        <v>26</v>
      </c>
      <c r="D15" s="9">
        <v>115521</v>
      </c>
      <c r="E15" s="9">
        <v>125315</v>
      </c>
      <c r="F15" s="9">
        <v>150055.30554</v>
      </c>
      <c r="G15" s="9">
        <v>124544</v>
      </c>
      <c r="H15" s="9">
        <v>223541</v>
      </c>
      <c r="I15" s="9">
        <v>168240</v>
      </c>
      <c r="J15" s="9">
        <v>184541</v>
      </c>
      <c r="K15" s="10">
        <v>1696558.3055400001</v>
      </c>
      <c r="L15" s="9">
        <f t="shared" si="8"/>
        <v>141379.85879500001</v>
      </c>
    </row>
    <row r="16" spans="1:12" ht="19.5" x14ac:dyDescent="0.25">
      <c r="A16" s="140"/>
      <c r="B16" s="151"/>
      <c r="C16" s="1" t="s">
        <v>27</v>
      </c>
      <c r="D16" s="7">
        <f>D15*0.509</f>
        <v>58800.188999999998</v>
      </c>
      <c r="E16" s="7">
        <f t="shared" ref="E16:J16" si="9">E15*0.509</f>
        <v>63785.334999999999</v>
      </c>
      <c r="F16" s="7">
        <f t="shared" si="9"/>
        <v>76378.150519860006</v>
      </c>
      <c r="G16" s="7">
        <f t="shared" si="9"/>
        <v>63392.896000000001</v>
      </c>
      <c r="H16" s="7">
        <f t="shared" si="9"/>
        <v>113782.36900000001</v>
      </c>
      <c r="I16" s="7">
        <f t="shared" si="9"/>
        <v>85634.16</v>
      </c>
      <c r="J16" s="7">
        <f t="shared" si="9"/>
        <v>93931.369000000006</v>
      </c>
      <c r="K16" s="7">
        <f>K15*0.509</f>
        <v>863548.1775198601</v>
      </c>
      <c r="L16" s="7">
        <f t="shared" si="8"/>
        <v>71962.348126655008</v>
      </c>
    </row>
    <row r="17" spans="1:12" ht="19.5" x14ac:dyDescent="0.25">
      <c r="A17" s="140"/>
      <c r="B17" s="1"/>
      <c r="C17" s="1" t="s">
        <v>28</v>
      </c>
      <c r="D17" s="11">
        <f>IF(D15&gt;0,(D15-D13)/D15,0)</f>
        <v>-0.26003604877035352</v>
      </c>
      <c r="E17" s="11">
        <f t="shared" ref="E17:J17" si="10">IF(E15&gt;0,(E15-E13)/E15,0)</f>
        <v>0.19122588844112831</v>
      </c>
      <c r="F17" s="11">
        <f t="shared" si="10"/>
        <v>-2.7249952844286482E-2</v>
      </c>
      <c r="G17" s="11">
        <f t="shared" si="10"/>
        <v>-0.18239184994861241</v>
      </c>
      <c r="H17" s="11">
        <f t="shared" si="10"/>
        <v>5.8428887497148245E-2</v>
      </c>
      <c r="I17" s="11">
        <f t="shared" si="10"/>
        <v>-0.10174780979553041</v>
      </c>
      <c r="J17" s="11">
        <f t="shared" si="10"/>
        <v>-3.8893785120921599E-2</v>
      </c>
      <c r="K17" s="11">
        <f>IF(K15&gt;0,(K15-K13)/K15,0)</f>
        <v>8.8701623191253146E-2</v>
      </c>
      <c r="L17" s="11">
        <f>IF(L15&gt;0,(L15-L13)/L15,0)</f>
        <v>8.8701623191253146E-2</v>
      </c>
    </row>
    <row r="18" spans="1:12" ht="19.5" x14ac:dyDescent="0.25">
      <c r="A18" s="160" t="s">
        <v>64</v>
      </c>
      <c r="B18" s="158" t="s">
        <v>205</v>
      </c>
      <c r="C18" s="4" t="s">
        <v>26</v>
      </c>
      <c r="D18" s="5">
        <v>145560.62439000001</v>
      </c>
      <c r="E18" s="5">
        <v>101351.52779000001</v>
      </c>
      <c r="F18" s="5">
        <v>154144.30554</v>
      </c>
      <c r="G18" s="5">
        <v>147259.81055999998</v>
      </c>
      <c r="H18" s="5">
        <v>210479.74805999998</v>
      </c>
      <c r="I18" s="5">
        <v>185358.05152000004</v>
      </c>
      <c r="J18" s="5">
        <v>191718.49799999999</v>
      </c>
      <c r="K18" s="6">
        <v>1546070.83</v>
      </c>
      <c r="L18" s="5">
        <f t="shared" si="8"/>
        <v>128839.23583333334</v>
      </c>
    </row>
    <row r="19" spans="1:12" ht="19.5" x14ac:dyDescent="0.25">
      <c r="A19" s="140"/>
      <c r="B19" s="150"/>
      <c r="C19" s="1" t="s">
        <v>27</v>
      </c>
      <c r="D19" s="7">
        <f>D18*0.509</f>
        <v>74090.357814510004</v>
      </c>
      <c r="E19" s="7">
        <f t="shared" ref="E19:J19" si="11">E18*0.509</f>
        <v>51587.927645110001</v>
      </c>
      <c r="F19" s="7">
        <f t="shared" si="11"/>
        <v>78459.451519859998</v>
      </c>
      <c r="G19" s="7">
        <f t="shared" si="11"/>
        <v>74955.243575039989</v>
      </c>
      <c r="H19" s="7">
        <f t="shared" si="11"/>
        <v>107134.19176253999</v>
      </c>
      <c r="I19" s="7">
        <f t="shared" si="11"/>
        <v>94347.248223680013</v>
      </c>
      <c r="J19" s="7">
        <f t="shared" si="11"/>
        <v>97584.715482</v>
      </c>
      <c r="K19" s="7">
        <f>K18*0.509</f>
        <v>786950.05247</v>
      </c>
      <c r="L19" s="7">
        <f t="shared" si="8"/>
        <v>65579.171039166671</v>
      </c>
    </row>
    <row r="20" spans="1:12" ht="19.5" x14ac:dyDescent="0.25">
      <c r="A20" s="140"/>
      <c r="B20" s="159" t="s">
        <v>206</v>
      </c>
      <c r="C20" s="8" t="s">
        <v>26</v>
      </c>
      <c r="D20" s="9">
        <v>115521</v>
      </c>
      <c r="E20" s="9">
        <v>125315</v>
      </c>
      <c r="F20" s="9">
        <v>150055.30554</v>
      </c>
      <c r="G20" s="9">
        <v>124544</v>
      </c>
      <c r="H20" s="9">
        <v>223541</v>
      </c>
      <c r="I20" s="9">
        <v>168240</v>
      </c>
      <c r="J20" s="9">
        <v>184541</v>
      </c>
      <c r="K20" s="10">
        <v>1696558.3055400001</v>
      </c>
      <c r="L20" s="9">
        <f t="shared" si="8"/>
        <v>141379.85879500001</v>
      </c>
    </row>
    <row r="21" spans="1:12" ht="19.5" x14ac:dyDescent="0.25">
      <c r="A21" s="140"/>
      <c r="B21" s="151"/>
      <c r="C21" s="1" t="s">
        <v>27</v>
      </c>
      <c r="D21" s="7">
        <f>D20*0.509</f>
        <v>58800.188999999998</v>
      </c>
      <c r="E21" s="7">
        <f t="shared" ref="E21:J21" si="12">E20*0.509</f>
        <v>63785.334999999999</v>
      </c>
      <c r="F21" s="7">
        <f t="shared" si="12"/>
        <v>76378.150519860006</v>
      </c>
      <c r="G21" s="7">
        <f t="shared" si="12"/>
        <v>63392.896000000001</v>
      </c>
      <c r="H21" s="7">
        <f t="shared" si="12"/>
        <v>113782.36900000001</v>
      </c>
      <c r="I21" s="7">
        <f t="shared" si="12"/>
        <v>85634.16</v>
      </c>
      <c r="J21" s="7">
        <f t="shared" si="12"/>
        <v>93931.369000000006</v>
      </c>
      <c r="K21" s="7">
        <f>K20*0.509</f>
        <v>863548.1775198601</v>
      </c>
      <c r="L21" s="7">
        <f t="shared" si="8"/>
        <v>71962.348126655008</v>
      </c>
    </row>
    <row r="22" spans="1:12" ht="19.5" x14ac:dyDescent="0.25">
      <c r="A22" s="140"/>
      <c r="B22" s="1"/>
      <c r="C22" s="1" t="s">
        <v>28</v>
      </c>
      <c r="D22" s="11">
        <f>IF(D20&gt;0,(D20-D18)/D20,0)</f>
        <v>-0.26003604877035352</v>
      </c>
      <c r="E22" s="11">
        <f t="shared" ref="E22:J22" si="13">IF(E20&gt;0,(E20-E18)/E20,0)</f>
        <v>0.19122588844112831</v>
      </c>
      <c r="F22" s="11">
        <f t="shared" si="13"/>
        <v>-2.7249952844286482E-2</v>
      </c>
      <c r="G22" s="11">
        <f t="shared" si="13"/>
        <v>-0.18239184994861241</v>
      </c>
      <c r="H22" s="11">
        <f t="shared" si="13"/>
        <v>5.8428887497148245E-2</v>
      </c>
      <c r="I22" s="11">
        <f t="shared" si="13"/>
        <v>-0.10174780979553041</v>
      </c>
      <c r="J22" s="11">
        <f t="shared" si="13"/>
        <v>-3.8893785120921599E-2</v>
      </c>
      <c r="K22" s="11">
        <f t="shared" ref="K22" si="14">IF(K20&gt;0,(K20-K18)/K20,0)</f>
        <v>8.8701623191253146E-2</v>
      </c>
      <c r="L22" s="11">
        <f>IF(L20&gt;0,(L20-L18)/L20,0)</f>
        <v>8.8701623191253146E-2</v>
      </c>
    </row>
    <row r="23" spans="1:12" ht="19.5" x14ac:dyDescent="0.25">
      <c r="A23" s="140" t="s">
        <v>31</v>
      </c>
      <c r="B23" s="158" t="s">
        <v>205</v>
      </c>
      <c r="C23" s="4" t="s">
        <v>26</v>
      </c>
      <c r="D23" s="5">
        <v>145560.62439000001</v>
      </c>
      <c r="E23" s="5">
        <v>101351.52779000001</v>
      </c>
      <c r="F23" s="5">
        <v>154144.30554</v>
      </c>
      <c r="G23" s="5">
        <v>147259.81055999998</v>
      </c>
      <c r="H23" s="5">
        <v>210479.74805999998</v>
      </c>
      <c r="I23" s="5">
        <v>185358.05152000004</v>
      </c>
      <c r="J23" s="5">
        <v>191718.49799999999</v>
      </c>
      <c r="K23" s="6">
        <v>1546070.83</v>
      </c>
      <c r="L23" s="5">
        <f>K23/12</f>
        <v>128839.23583333334</v>
      </c>
    </row>
    <row r="24" spans="1:12" ht="19.5" x14ac:dyDescent="0.25">
      <c r="A24" s="140"/>
      <c r="B24" s="150"/>
      <c r="C24" s="1" t="s">
        <v>27</v>
      </c>
      <c r="D24" s="7">
        <f>D23*0.509</f>
        <v>74090.357814510004</v>
      </c>
      <c r="E24" s="7">
        <f t="shared" ref="E24:J24" si="15">E23*0.509</f>
        <v>51587.927645110001</v>
      </c>
      <c r="F24" s="7">
        <f t="shared" si="15"/>
        <v>78459.451519859998</v>
      </c>
      <c r="G24" s="7">
        <f t="shared" si="15"/>
        <v>74955.243575039989</v>
      </c>
      <c r="H24" s="7">
        <f t="shared" si="15"/>
        <v>107134.19176253999</v>
      </c>
      <c r="I24" s="7">
        <f t="shared" si="15"/>
        <v>94347.248223680013</v>
      </c>
      <c r="J24" s="7">
        <f t="shared" si="15"/>
        <v>97584.715482</v>
      </c>
      <c r="K24" s="7">
        <f>K23*0.509</f>
        <v>786950.05247</v>
      </c>
      <c r="L24" s="7">
        <f t="shared" ref="L24:L31" si="16">K24/12</f>
        <v>65579.171039166671</v>
      </c>
    </row>
    <row r="25" spans="1:12" ht="19.5" x14ac:dyDescent="0.25">
      <c r="A25" s="140"/>
      <c r="B25" s="159" t="s">
        <v>206</v>
      </c>
      <c r="C25" s="8" t="s">
        <v>26</v>
      </c>
      <c r="D25" s="9">
        <v>115521</v>
      </c>
      <c r="E25" s="9">
        <v>125315</v>
      </c>
      <c r="F25" s="9">
        <v>150055.30554</v>
      </c>
      <c r="G25" s="9">
        <v>124544</v>
      </c>
      <c r="H25" s="9">
        <v>223541</v>
      </c>
      <c r="I25" s="9">
        <v>168240</v>
      </c>
      <c r="J25" s="9">
        <v>184541</v>
      </c>
      <c r="K25" s="10">
        <v>1696558.3055400001</v>
      </c>
      <c r="L25" s="9">
        <f t="shared" si="16"/>
        <v>141379.85879500001</v>
      </c>
    </row>
    <row r="26" spans="1:12" ht="19.5" x14ac:dyDescent="0.25">
      <c r="A26" s="140"/>
      <c r="B26" s="151"/>
      <c r="C26" s="1" t="s">
        <v>27</v>
      </c>
      <c r="D26" s="7">
        <f>D25*0.509</f>
        <v>58800.188999999998</v>
      </c>
      <c r="E26" s="7">
        <f t="shared" ref="E26:J26" si="17">E25*0.509</f>
        <v>63785.334999999999</v>
      </c>
      <c r="F26" s="7">
        <f t="shared" si="17"/>
        <v>76378.150519860006</v>
      </c>
      <c r="G26" s="7">
        <f t="shared" si="17"/>
        <v>63392.896000000001</v>
      </c>
      <c r="H26" s="7">
        <f t="shared" si="17"/>
        <v>113782.36900000001</v>
      </c>
      <c r="I26" s="7">
        <f t="shared" si="17"/>
        <v>85634.16</v>
      </c>
      <c r="J26" s="7">
        <f t="shared" si="17"/>
        <v>93931.369000000006</v>
      </c>
      <c r="K26" s="7">
        <f>K25*0.509</f>
        <v>863548.1775198601</v>
      </c>
      <c r="L26" s="7">
        <f t="shared" si="16"/>
        <v>71962.348126655008</v>
      </c>
    </row>
    <row r="27" spans="1:12" ht="19.5" x14ac:dyDescent="0.25">
      <c r="A27" s="140"/>
      <c r="B27" s="1"/>
      <c r="C27" s="1" t="s">
        <v>28</v>
      </c>
      <c r="D27" s="11">
        <f>IF(D25&gt;0,(D25-D23)/D25,0)</f>
        <v>-0.26003604877035352</v>
      </c>
      <c r="E27" s="11">
        <f t="shared" ref="E27:J27" si="18">IF(E25&gt;0,(E25-E23)/E25,0)</f>
        <v>0.19122588844112831</v>
      </c>
      <c r="F27" s="11">
        <f t="shared" si="18"/>
        <v>-2.7249952844286482E-2</v>
      </c>
      <c r="G27" s="11">
        <f t="shared" si="18"/>
        <v>-0.18239184994861241</v>
      </c>
      <c r="H27" s="11">
        <f t="shared" si="18"/>
        <v>5.8428887497148245E-2</v>
      </c>
      <c r="I27" s="11">
        <f t="shared" si="18"/>
        <v>-0.10174780979553041</v>
      </c>
      <c r="J27" s="11">
        <f t="shared" si="18"/>
        <v>-3.8893785120921599E-2</v>
      </c>
      <c r="K27" s="11">
        <f>IF(K25&gt;0,(K25-K23)/K25,0)</f>
        <v>8.8701623191253146E-2</v>
      </c>
      <c r="L27" s="11">
        <f>IF(L25&gt;0,(L25-L23)/L25,0)</f>
        <v>8.8701623191253146E-2</v>
      </c>
    </row>
    <row r="28" spans="1:12" ht="19.5" x14ac:dyDescent="0.25">
      <c r="A28" s="140" t="s">
        <v>32</v>
      </c>
      <c r="B28" s="158" t="s">
        <v>205</v>
      </c>
      <c r="C28" s="4" t="s">
        <v>26</v>
      </c>
      <c r="D28" s="5">
        <v>145560.62439000001</v>
      </c>
      <c r="E28" s="5">
        <v>101351.52779000001</v>
      </c>
      <c r="F28" s="5">
        <v>154144.30554</v>
      </c>
      <c r="G28" s="5">
        <v>147259.81055999998</v>
      </c>
      <c r="H28" s="5">
        <v>210479.74805999998</v>
      </c>
      <c r="I28" s="5">
        <v>185358.05152000004</v>
      </c>
      <c r="J28" s="5">
        <v>191718.49799999999</v>
      </c>
      <c r="K28" s="6">
        <v>1546070.83</v>
      </c>
      <c r="L28" s="5">
        <f t="shared" si="16"/>
        <v>128839.23583333334</v>
      </c>
    </row>
    <row r="29" spans="1:12" ht="19.5" x14ac:dyDescent="0.25">
      <c r="A29" s="140"/>
      <c r="B29" s="150"/>
      <c r="C29" s="1" t="s">
        <v>27</v>
      </c>
      <c r="D29" s="7">
        <f>D28*0.509</f>
        <v>74090.357814510004</v>
      </c>
      <c r="E29" s="7">
        <f t="shared" ref="E29:J29" si="19">E28*0.509</f>
        <v>51587.927645110001</v>
      </c>
      <c r="F29" s="7">
        <f t="shared" si="19"/>
        <v>78459.451519859998</v>
      </c>
      <c r="G29" s="7">
        <f t="shared" si="19"/>
        <v>74955.243575039989</v>
      </c>
      <c r="H29" s="7">
        <f t="shared" si="19"/>
        <v>107134.19176253999</v>
      </c>
      <c r="I29" s="7">
        <f t="shared" si="19"/>
        <v>94347.248223680013</v>
      </c>
      <c r="J29" s="7">
        <f t="shared" si="19"/>
        <v>97584.715482</v>
      </c>
      <c r="K29" s="7">
        <f>K28*0.509</f>
        <v>786950.05247</v>
      </c>
      <c r="L29" s="7">
        <f t="shared" si="16"/>
        <v>65579.171039166671</v>
      </c>
    </row>
    <row r="30" spans="1:12" ht="19.5" x14ac:dyDescent="0.25">
      <c r="A30" s="140"/>
      <c r="B30" s="159" t="s">
        <v>206</v>
      </c>
      <c r="C30" s="8" t="s">
        <v>26</v>
      </c>
      <c r="D30" s="9">
        <v>115521</v>
      </c>
      <c r="E30" s="9">
        <v>125315</v>
      </c>
      <c r="F30" s="9">
        <v>150055.30554</v>
      </c>
      <c r="G30" s="9">
        <v>124544</v>
      </c>
      <c r="H30" s="9">
        <v>223541</v>
      </c>
      <c r="I30" s="9">
        <v>168240</v>
      </c>
      <c r="J30" s="9">
        <v>184541</v>
      </c>
      <c r="K30" s="10">
        <v>1696558.3055400001</v>
      </c>
      <c r="L30" s="9">
        <f t="shared" si="16"/>
        <v>141379.85879500001</v>
      </c>
    </row>
    <row r="31" spans="1:12" ht="19.5" x14ac:dyDescent="0.25">
      <c r="A31" s="140"/>
      <c r="B31" s="151"/>
      <c r="C31" s="1" t="s">
        <v>27</v>
      </c>
      <c r="D31" s="7">
        <f>D30*0.509</f>
        <v>58800.188999999998</v>
      </c>
      <c r="E31" s="7">
        <f t="shared" ref="E31:J31" si="20">E30*0.509</f>
        <v>63785.334999999999</v>
      </c>
      <c r="F31" s="7">
        <f t="shared" si="20"/>
        <v>76378.150519860006</v>
      </c>
      <c r="G31" s="7">
        <f t="shared" si="20"/>
        <v>63392.896000000001</v>
      </c>
      <c r="H31" s="7">
        <f t="shared" si="20"/>
        <v>113782.36900000001</v>
      </c>
      <c r="I31" s="7">
        <f t="shared" si="20"/>
        <v>85634.16</v>
      </c>
      <c r="J31" s="7">
        <f t="shared" si="20"/>
        <v>93931.369000000006</v>
      </c>
      <c r="K31" s="7">
        <f>K30*0.509</f>
        <v>863548.1775198601</v>
      </c>
      <c r="L31" s="7">
        <f t="shared" si="16"/>
        <v>71962.348126655008</v>
      </c>
    </row>
    <row r="32" spans="1:12" ht="19.5" x14ac:dyDescent="0.25">
      <c r="A32" s="140"/>
      <c r="B32" s="1"/>
      <c r="C32" s="1" t="s">
        <v>28</v>
      </c>
      <c r="D32" s="11">
        <f>IF(D30&gt;0,(D30-D28)/D30,0)</f>
        <v>-0.26003604877035352</v>
      </c>
      <c r="E32" s="11">
        <f t="shared" ref="E32:J32" si="21">IF(E30&gt;0,(E30-E28)/E30,0)</f>
        <v>0.19122588844112831</v>
      </c>
      <c r="F32" s="11">
        <f t="shared" si="21"/>
        <v>-2.7249952844286482E-2</v>
      </c>
      <c r="G32" s="11">
        <f t="shared" si="21"/>
        <v>-0.18239184994861241</v>
      </c>
      <c r="H32" s="11">
        <f t="shared" si="21"/>
        <v>5.8428887497148245E-2</v>
      </c>
      <c r="I32" s="11">
        <f t="shared" si="21"/>
        <v>-0.10174780979553041</v>
      </c>
      <c r="J32" s="11">
        <f t="shared" si="21"/>
        <v>-3.8893785120921599E-2</v>
      </c>
      <c r="K32" s="11">
        <f t="shared" ref="K32" si="22">IF(K30&gt;0,(K30-K28)/K30,0)</f>
        <v>8.8701623191253146E-2</v>
      </c>
      <c r="L32" s="11">
        <f>IF(L30&gt;0,(L30-L28)/L30,0)</f>
        <v>8.8701623191253146E-2</v>
      </c>
    </row>
    <row r="33" spans="1:12" ht="19.5" x14ac:dyDescent="0.25">
      <c r="A33" s="140" t="s">
        <v>33</v>
      </c>
      <c r="B33" s="158" t="s">
        <v>205</v>
      </c>
      <c r="C33" s="4" t="s">
        <v>26</v>
      </c>
      <c r="D33" s="5">
        <v>145560.62439000001</v>
      </c>
      <c r="E33" s="5">
        <v>101351.52779000001</v>
      </c>
      <c r="F33" s="5">
        <v>154144.30554</v>
      </c>
      <c r="G33" s="5">
        <v>147259.81055999998</v>
      </c>
      <c r="H33" s="5">
        <v>210479.74805999998</v>
      </c>
      <c r="I33" s="5">
        <v>185358.05152000004</v>
      </c>
      <c r="J33" s="5">
        <v>191718.49799999999</v>
      </c>
      <c r="K33" s="6">
        <v>1546070.83</v>
      </c>
      <c r="L33" s="5">
        <f>K33/12</f>
        <v>128839.23583333334</v>
      </c>
    </row>
    <row r="34" spans="1:12" ht="19.5" x14ac:dyDescent="0.25">
      <c r="A34" s="140"/>
      <c r="B34" s="150"/>
      <c r="C34" s="1" t="s">
        <v>27</v>
      </c>
      <c r="D34" s="7">
        <f>D33*0.509</f>
        <v>74090.357814510004</v>
      </c>
      <c r="E34" s="7">
        <f t="shared" ref="E34:J34" si="23">E33*0.509</f>
        <v>51587.927645110001</v>
      </c>
      <c r="F34" s="7">
        <f t="shared" si="23"/>
        <v>78459.451519859998</v>
      </c>
      <c r="G34" s="7">
        <f t="shared" si="23"/>
        <v>74955.243575039989</v>
      </c>
      <c r="H34" s="7">
        <f t="shared" si="23"/>
        <v>107134.19176253999</v>
      </c>
      <c r="I34" s="7">
        <f t="shared" si="23"/>
        <v>94347.248223680013</v>
      </c>
      <c r="J34" s="7">
        <f t="shared" si="23"/>
        <v>97584.715482</v>
      </c>
      <c r="K34" s="7">
        <f>K33*0.509</f>
        <v>786950.05247</v>
      </c>
      <c r="L34" s="7">
        <f t="shared" ref="L34:L51" si="24">K34/12</f>
        <v>65579.171039166671</v>
      </c>
    </row>
    <row r="35" spans="1:12" ht="19.5" x14ac:dyDescent="0.25">
      <c r="A35" s="140"/>
      <c r="B35" s="159" t="s">
        <v>206</v>
      </c>
      <c r="C35" s="8" t="s">
        <v>26</v>
      </c>
      <c r="D35" s="9">
        <v>115521</v>
      </c>
      <c r="E35" s="9">
        <v>125315</v>
      </c>
      <c r="F35" s="9">
        <v>150055.30554</v>
      </c>
      <c r="G35" s="9">
        <v>124544</v>
      </c>
      <c r="H35" s="9">
        <v>223541</v>
      </c>
      <c r="I35" s="9">
        <v>168240</v>
      </c>
      <c r="J35" s="9">
        <v>184541</v>
      </c>
      <c r="K35" s="10">
        <v>1696558.3055400001</v>
      </c>
      <c r="L35" s="9">
        <f t="shared" si="24"/>
        <v>141379.85879500001</v>
      </c>
    </row>
    <row r="36" spans="1:12" ht="19.5" x14ac:dyDescent="0.25">
      <c r="A36" s="140"/>
      <c r="B36" s="151"/>
      <c r="C36" s="1" t="s">
        <v>27</v>
      </c>
      <c r="D36" s="7">
        <f>D35*0.509</f>
        <v>58800.188999999998</v>
      </c>
      <c r="E36" s="7">
        <f t="shared" ref="E36:J36" si="25">E35*0.509</f>
        <v>63785.334999999999</v>
      </c>
      <c r="F36" s="7">
        <f t="shared" si="25"/>
        <v>76378.150519860006</v>
      </c>
      <c r="G36" s="7">
        <f t="shared" si="25"/>
        <v>63392.896000000001</v>
      </c>
      <c r="H36" s="7">
        <f t="shared" si="25"/>
        <v>113782.36900000001</v>
      </c>
      <c r="I36" s="7">
        <f t="shared" si="25"/>
        <v>85634.16</v>
      </c>
      <c r="J36" s="7">
        <f t="shared" si="25"/>
        <v>93931.369000000006</v>
      </c>
      <c r="K36" s="7">
        <f>K35*0.509</f>
        <v>863548.1775198601</v>
      </c>
      <c r="L36" s="7">
        <f t="shared" si="24"/>
        <v>71962.348126655008</v>
      </c>
    </row>
    <row r="37" spans="1:12" ht="19.5" x14ac:dyDescent="0.25">
      <c r="A37" s="140"/>
      <c r="B37" s="1"/>
      <c r="C37" s="1" t="s">
        <v>28</v>
      </c>
      <c r="D37" s="11">
        <f>IF(D35&gt;0,(D35-D33)/D35,0)</f>
        <v>-0.26003604877035352</v>
      </c>
      <c r="E37" s="11">
        <f t="shared" ref="E37:J37" si="26">IF(E35&gt;0,(E35-E33)/E35,0)</f>
        <v>0.19122588844112831</v>
      </c>
      <c r="F37" s="11">
        <f t="shared" si="26"/>
        <v>-2.7249952844286482E-2</v>
      </c>
      <c r="G37" s="11">
        <f t="shared" si="26"/>
        <v>-0.18239184994861241</v>
      </c>
      <c r="H37" s="11">
        <f t="shared" si="26"/>
        <v>5.8428887497148245E-2</v>
      </c>
      <c r="I37" s="11">
        <f t="shared" si="26"/>
        <v>-0.10174780979553041</v>
      </c>
      <c r="J37" s="11">
        <f t="shared" si="26"/>
        <v>-3.8893785120921599E-2</v>
      </c>
      <c r="K37" s="11">
        <f>IF(K35&gt;0,(K35-K33)/K35,0)</f>
        <v>8.8701623191253146E-2</v>
      </c>
      <c r="L37" s="11">
        <f>IF(L35&gt;0,(L35-L33)/L35,0)</f>
        <v>8.8701623191253146E-2</v>
      </c>
    </row>
    <row r="38" spans="1:12" ht="19.5" x14ac:dyDescent="0.25">
      <c r="A38" s="140" t="s">
        <v>34</v>
      </c>
      <c r="B38" s="158" t="s">
        <v>205</v>
      </c>
      <c r="C38" s="4" t="s">
        <v>26</v>
      </c>
      <c r="D38" s="5">
        <v>145560.62439000001</v>
      </c>
      <c r="E38" s="5">
        <v>101351.52779000001</v>
      </c>
      <c r="F38" s="5">
        <v>154144.30554</v>
      </c>
      <c r="G38" s="5">
        <v>147259.81055999998</v>
      </c>
      <c r="H38" s="5">
        <v>210479.74805999998</v>
      </c>
      <c r="I38" s="5">
        <v>185358.05152000004</v>
      </c>
      <c r="J38" s="5">
        <v>191718.49799999999</v>
      </c>
      <c r="K38" s="6">
        <v>1546070.83</v>
      </c>
      <c r="L38" s="5">
        <f t="shared" si="24"/>
        <v>128839.23583333334</v>
      </c>
    </row>
    <row r="39" spans="1:12" ht="19.5" x14ac:dyDescent="0.25">
      <c r="A39" s="140"/>
      <c r="B39" s="150"/>
      <c r="C39" s="1" t="s">
        <v>27</v>
      </c>
      <c r="D39" s="7">
        <f>D38*0.509</f>
        <v>74090.357814510004</v>
      </c>
      <c r="E39" s="7">
        <f t="shared" ref="E39:J39" si="27">E38*0.509</f>
        <v>51587.927645110001</v>
      </c>
      <c r="F39" s="7">
        <f t="shared" si="27"/>
        <v>78459.451519859998</v>
      </c>
      <c r="G39" s="7">
        <f t="shared" si="27"/>
        <v>74955.243575039989</v>
      </c>
      <c r="H39" s="7">
        <f t="shared" si="27"/>
        <v>107134.19176253999</v>
      </c>
      <c r="I39" s="7">
        <f t="shared" si="27"/>
        <v>94347.248223680013</v>
      </c>
      <c r="J39" s="7">
        <f t="shared" si="27"/>
        <v>97584.715482</v>
      </c>
      <c r="K39" s="7">
        <f>K38*0.509</f>
        <v>786950.05247</v>
      </c>
      <c r="L39" s="7">
        <f t="shared" si="24"/>
        <v>65579.171039166671</v>
      </c>
    </row>
    <row r="40" spans="1:12" ht="19.5" x14ac:dyDescent="0.25">
      <c r="A40" s="140"/>
      <c r="B40" s="159" t="s">
        <v>206</v>
      </c>
      <c r="C40" s="8" t="s">
        <v>26</v>
      </c>
      <c r="D40" s="9">
        <v>115521</v>
      </c>
      <c r="E40" s="9">
        <v>125315</v>
      </c>
      <c r="F40" s="9">
        <v>150055.30554</v>
      </c>
      <c r="G40" s="9">
        <v>124544</v>
      </c>
      <c r="H40" s="9">
        <v>223541</v>
      </c>
      <c r="I40" s="9">
        <v>168240</v>
      </c>
      <c r="J40" s="9">
        <v>184541</v>
      </c>
      <c r="K40" s="10">
        <v>1696558.3055400001</v>
      </c>
      <c r="L40" s="9">
        <f t="shared" si="24"/>
        <v>141379.85879500001</v>
      </c>
    </row>
    <row r="41" spans="1:12" ht="19.5" x14ac:dyDescent="0.25">
      <c r="A41" s="140"/>
      <c r="B41" s="151"/>
      <c r="C41" s="1" t="s">
        <v>27</v>
      </c>
      <c r="D41" s="7">
        <f>D40*0.509</f>
        <v>58800.188999999998</v>
      </c>
      <c r="E41" s="7">
        <f t="shared" ref="E41:J41" si="28">E40*0.509</f>
        <v>63785.334999999999</v>
      </c>
      <c r="F41" s="7">
        <f t="shared" si="28"/>
        <v>76378.150519860006</v>
      </c>
      <c r="G41" s="7">
        <f t="shared" si="28"/>
        <v>63392.896000000001</v>
      </c>
      <c r="H41" s="7">
        <f t="shared" si="28"/>
        <v>113782.36900000001</v>
      </c>
      <c r="I41" s="7">
        <f t="shared" si="28"/>
        <v>85634.16</v>
      </c>
      <c r="J41" s="7">
        <f t="shared" si="28"/>
        <v>93931.369000000006</v>
      </c>
      <c r="K41" s="7">
        <f>K40*0.509</f>
        <v>863548.1775198601</v>
      </c>
      <c r="L41" s="7">
        <f t="shared" si="24"/>
        <v>71962.348126655008</v>
      </c>
    </row>
    <row r="42" spans="1:12" ht="19.5" x14ac:dyDescent="0.25">
      <c r="A42" s="140"/>
      <c r="B42" s="1"/>
      <c r="C42" s="1" t="s">
        <v>28</v>
      </c>
      <c r="D42" s="11">
        <f>IF(D40&gt;0,(D40-D38)/D40,0)</f>
        <v>-0.26003604877035352</v>
      </c>
      <c r="E42" s="11">
        <f t="shared" ref="E42:J42" si="29">IF(E40&gt;0,(E40-E38)/E40,0)</f>
        <v>0.19122588844112831</v>
      </c>
      <c r="F42" s="11">
        <f t="shared" si="29"/>
        <v>-2.7249952844286482E-2</v>
      </c>
      <c r="G42" s="11">
        <f t="shared" si="29"/>
        <v>-0.18239184994861241</v>
      </c>
      <c r="H42" s="11">
        <f t="shared" si="29"/>
        <v>5.8428887497148245E-2</v>
      </c>
      <c r="I42" s="11">
        <f t="shared" si="29"/>
        <v>-0.10174780979553041</v>
      </c>
      <c r="J42" s="11">
        <f t="shared" si="29"/>
        <v>-3.8893785120921599E-2</v>
      </c>
      <c r="K42" s="11">
        <f t="shared" ref="K42" si="30">IF(K40&gt;0,(K40-K38)/K40,0)</f>
        <v>8.8701623191253146E-2</v>
      </c>
      <c r="L42" s="11">
        <f>IF(L40&gt;0,(L40-L38)/L40,0)</f>
        <v>8.8701623191253146E-2</v>
      </c>
    </row>
    <row r="43" spans="1:12" ht="19.5" x14ac:dyDescent="0.25">
      <c r="A43" s="140" t="s">
        <v>35</v>
      </c>
      <c r="B43" s="158" t="s">
        <v>205</v>
      </c>
      <c r="C43" s="4" t="s">
        <v>26</v>
      </c>
      <c r="D43" s="5">
        <v>145560.62439000001</v>
      </c>
      <c r="E43" s="5">
        <v>101351.52779000001</v>
      </c>
      <c r="F43" s="5">
        <v>154144.30554</v>
      </c>
      <c r="G43" s="5">
        <v>147259.81055999998</v>
      </c>
      <c r="H43" s="5">
        <v>210479.74805999998</v>
      </c>
      <c r="I43" s="5">
        <v>185358.05152000004</v>
      </c>
      <c r="J43" s="5">
        <v>191718.49799999999</v>
      </c>
      <c r="K43" s="6">
        <v>1546070.83</v>
      </c>
      <c r="L43" s="5">
        <f t="shared" si="24"/>
        <v>128839.23583333334</v>
      </c>
    </row>
    <row r="44" spans="1:12" ht="19.5" x14ac:dyDescent="0.25">
      <c r="A44" s="140"/>
      <c r="B44" s="150"/>
      <c r="C44" s="1" t="s">
        <v>27</v>
      </c>
      <c r="D44" s="7">
        <f>D43*0.509</f>
        <v>74090.357814510004</v>
      </c>
      <c r="E44" s="7">
        <f t="shared" ref="E44:J44" si="31">E43*0.509</f>
        <v>51587.927645110001</v>
      </c>
      <c r="F44" s="7">
        <f t="shared" si="31"/>
        <v>78459.451519859998</v>
      </c>
      <c r="G44" s="7">
        <f t="shared" si="31"/>
        <v>74955.243575039989</v>
      </c>
      <c r="H44" s="7">
        <f t="shared" si="31"/>
        <v>107134.19176253999</v>
      </c>
      <c r="I44" s="7">
        <f t="shared" si="31"/>
        <v>94347.248223680013</v>
      </c>
      <c r="J44" s="7">
        <f t="shared" si="31"/>
        <v>97584.715482</v>
      </c>
      <c r="K44" s="7">
        <f>K43*0.509</f>
        <v>786950.05247</v>
      </c>
      <c r="L44" s="7">
        <f t="shared" si="24"/>
        <v>65579.171039166671</v>
      </c>
    </row>
    <row r="45" spans="1:12" ht="19.5" x14ac:dyDescent="0.25">
      <c r="A45" s="140"/>
      <c r="B45" s="159" t="s">
        <v>206</v>
      </c>
      <c r="C45" s="8" t="s">
        <v>26</v>
      </c>
      <c r="D45" s="9">
        <v>115521</v>
      </c>
      <c r="E45" s="9">
        <v>125315</v>
      </c>
      <c r="F45" s="9">
        <v>150055.30554</v>
      </c>
      <c r="G45" s="9">
        <v>124544</v>
      </c>
      <c r="H45" s="9">
        <v>223541</v>
      </c>
      <c r="I45" s="9">
        <v>168240</v>
      </c>
      <c r="J45" s="9">
        <v>184541</v>
      </c>
      <c r="K45" s="10">
        <v>1696558.3055400001</v>
      </c>
      <c r="L45" s="9">
        <f t="shared" si="24"/>
        <v>141379.85879500001</v>
      </c>
    </row>
    <row r="46" spans="1:12" ht="19.5" x14ac:dyDescent="0.25">
      <c r="A46" s="140"/>
      <c r="B46" s="151"/>
      <c r="C46" s="1" t="s">
        <v>27</v>
      </c>
      <c r="D46" s="7">
        <f>D45*0.509</f>
        <v>58800.188999999998</v>
      </c>
      <c r="E46" s="7">
        <f t="shared" ref="E46:J46" si="32">E45*0.509</f>
        <v>63785.334999999999</v>
      </c>
      <c r="F46" s="7">
        <f t="shared" si="32"/>
        <v>76378.150519860006</v>
      </c>
      <c r="G46" s="7">
        <f t="shared" si="32"/>
        <v>63392.896000000001</v>
      </c>
      <c r="H46" s="7">
        <f t="shared" si="32"/>
        <v>113782.36900000001</v>
      </c>
      <c r="I46" s="7">
        <f t="shared" si="32"/>
        <v>85634.16</v>
      </c>
      <c r="J46" s="7">
        <f t="shared" si="32"/>
        <v>93931.369000000006</v>
      </c>
      <c r="K46" s="7">
        <f>K45*0.509</f>
        <v>863548.1775198601</v>
      </c>
      <c r="L46" s="7">
        <f t="shared" si="24"/>
        <v>71962.348126655008</v>
      </c>
    </row>
    <row r="47" spans="1:12" ht="19.5" x14ac:dyDescent="0.25">
      <c r="A47" s="140"/>
      <c r="B47" s="1"/>
      <c r="C47" s="1" t="s">
        <v>28</v>
      </c>
      <c r="D47" s="11">
        <f>IF(D45&gt;0,(D45-D43)/D45,0)</f>
        <v>-0.26003604877035352</v>
      </c>
      <c r="E47" s="11">
        <f t="shared" ref="E47:J47" si="33">IF(E45&gt;0,(E45-E43)/E45,0)</f>
        <v>0.19122588844112831</v>
      </c>
      <c r="F47" s="11">
        <f t="shared" si="33"/>
        <v>-2.7249952844286482E-2</v>
      </c>
      <c r="G47" s="11">
        <f t="shared" si="33"/>
        <v>-0.18239184994861241</v>
      </c>
      <c r="H47" s="11">
        <f t="shared" si="33"/>
        <v>5.8428887497148245E-2</v>
      </c>
      <c r="I47" s="11">
        <f t="shared" si="33"/>
        <v>-0.10174780979553041</v>
      </c>
      <c r="J47" s="11">
        <f t="shared" si="33"/>
        <v>-3.8893785120921599E-2</v>
      </c>
      <c r="K47" s="11">
        <f t="shared" ref="K47" si="34">IF(K45&gt;0,(K45-K43)/K45,0)</f>
        <v>8.8701623191253146E-2</v>
      </c>
      <c r="L47" s="11">
        <f>IF(L45&gt;0,(L45-L43)/L45,0)</f>
        <v>8.8701623191253146E-2</v>
      </c>
    </row>
    <row r="48" spans="1:12" ht="19.5" x14ac:dyDescent="0.25">
      <c r="A48" s="140" t="s">
        <v>36</v>
      </c>
      <c r="B48" s="158" t="s">
        <v>205</v>
      </c>
      <c r="C48" s="4" t="s">
        <v>26</v>
      </c>
      <c r="D48" s="5">
        <v>145560.62439000001</v>
      </c>
      <c r="E48" s="5">
        <v>101351.52779000001</v>
      </c>
      <c r="F48" s="5">
        <v>154144.30554</v>
      </c>
      <c r="G48" s="5">
        <v>147259.81055999998</v>
      </c>
      <c r="H48" s="5">
        <v>210479.74805999998</v>
      </c>
      <c r="I48" s="5">
        <v>185358.05152000004</v>
      </c>
      <c r="J48" s="5">
        <v>191718.49799999999</v>
      </c>
      <c r="K48" s="6">
        <v>1546070.83</v>
      </c>
      <c r="L48" s="5">
        <f t="shared" si="24"/>
        <v>128839.23583333334</v>
      </c>
    </row>
    <row r="49" spans="1:12" ht="19.5" x14ac:dyDescent="0.25">
      <c r="A49" s="140"/>
      <c r="B49" s="150"/>
      <c r="C49" s="1" t="s">
        <v>27</v>
      </c>
      <c r="D49" s="7">
        <f>D48*0.509</f>
        <v>74090.357814510004</v>
      </c>
      <c r="E49" s="7">
        <f t="shared" ref="E49:J49" si="35">E48*0.509</f>
        <v>51587.927645110001</v>
      </c>
      <c r="F49" s="7">
        <f t="shared" si="35"/>
        <v>78459.451519859998</v>
      </c>
      <c r="G49" s="7">
        <f t="shared" si="35"/>
        <v>74955.243575039989</v>
      </c>
      <c r="H49" s="7">
        <f t="shared" si="35"/>
        <v>107134.19176253999</v>
      </c>
      <c r="I49" s="7">
        <f t="shared" si="35"/>
        <v>94347.248223680013</v>
      </c>
      <c r="J49" s="7">
        <f t="shared" si="35"/>
        <v>97584.715482</v>
      </c>
      <c r="K49" s="7">
        <f>K48*0.509</f>
        <v>786950.05247</v>
      </c>
      <c r="L49" s="7">
        <f t="shared" si="24"/>
        <v>65579.171039166671</v>
      </c>
    </row>
    <row r="50" spans="1:12" ht="19.5" x14ac:dyDescent="0.25">
      <c r="A50" s="140"/>
      <c r="B50" s="159" t="s">
        <v>206</v>
      </c>
      <c r="C50" s="8" t="s">
        <v>26</v>
      </c>
      <c r="D50" s="9">
        <v>115521</v>
      </c>
      <c r="E50" s="9">
        <v>125315</v>
      </c>
      <c r="F50" s="9">
        <v>150055.30554</v>
      </c>
      <c r="G50" s="9">
        <v>124544</v>
      </c>
      <c r="H50" s="9">
        <v>223541</v>
      </c>
      <c r="I50" s="9">
        <v>168240</v>
      </c>
      <c r="J50" s="9">
        <v>184541</v>
      </c>
      <c r="K50" s="10">
        <v>1696558.3055400001</v>
      </c>
      <c r="L50" s="9">
        <f t="shared" si="24"/>
        <v>141379.85879500001</v>
      </c>
    </row>
    <row r="51" spans="1:12" ht="19.5" x14ac:dyDescent="0.25">
      <c r="A51" s="140"/>
      <c r="B51" s="151"/>
      <c r="C51" s="1" t="s">
        <v>27</v>
      </c>
      <c r="D51" s="7">
        <f>D50*0.509</f>
        <v>58800.188999999998</v>
      </c>
      <c r="E51" s="7">
        <f t="shared" ref="E51:J51" si="36">E50*0.509</f>
        <v>63785.334999999999</v>
      </c>
      <c r="F51" s="7">
        <f t="shared" si="36"/>
        <v>76378.150519860006</v>
      </c>
      <c r="G51" s="7">
        <f t="shared" si="36"/>
        <v>63392.896000000001</v>
      </c>
      <c r="H51" s="7">
        <f t="shared" si="36"/>
        <v>113782.36900000001</v>
      </c>
      <c r="I51" s="7">
        <f t="shared" si="36"/>
        <v>85634.16</v>
      </c>
      <c r="J51" s="7">
        <f t="shared" si="36"/>
        <v>93931.369000000006</v>
      </c>
      <c r="K51" s="7">
        <f>K50*0.509</f>
        <v>863548.1775198601</v>
      </c>
      <c r="L51" s="7">
        <f t="shared" si="24"/>
        <v>71962.348126655008</v>
      </c>
    </row>
    <row r="52" spans="1:12" ht="19.5" x14ac:dyDescent="0.25">
      <c r="A52" s="140"/>
      <c r="B52" s="1"/>
      <c r="C52" s="1" t="s">
        <v>28</v>
      </c>
      <c r="D52" s="11">
        <f>IF(D50&gt;0,(D50-D48)/D50,0)</f>
        <v>-0.26003604877035352</v>
      </c>
      <c r="E52" s="11">
        <f t="shared" ref="E52:J52" si="37">IF(E50&gt;0,(E50-E48)/E50,0)</f>
        <v>0.19122588844112831</v>
      </c>
      <c r="F52" s="11">
        <f t="shared" si="37"/>
        <v>-2.7249952844286482E-2</v>
      </c>
      <c r="G52" s="11">
        <f t="shared" si="37"/>
        <v>-0.18239184994861241</v>
      </c>
      <c r="H52" s="11">
        <f t="shared" si="37"/>
        <v>5.8428887497148245E-2</v>
      </c>
      <c r="I52" s="11">
        <f t="shared" si="37"/>
        <v>-0.10174780979553041</v>
      </c>
      <c r="J52" s="11">
        <f t="shared" si="37"/>
        <v>-3.8893785120921599E-2</v>
      </c>
      <c r="K52" s="11">
        <f t="shared" ref="K52" si="38">IF(K50&gt;0,(K50-K48)/K50,0)</f>
        <v>8.8701623191253146E-2</v>
      </c>
      <c r="L52" s="11">
        <f>IF(L50&gt;0,(L50-L48)/L50,0)</f>
        <v>8.8701623191253146E-2</v>
      </c>
    </row>
    <row r="55" spans="1:12" ht="19.5" x14ac:dyDescent="0.25">
      <c r="C55" s="14" t="s">
        <v>37</v>
      </c>
      <c r="D55" s="1" t="s">
        <v>38</v>
      </c>
      <c r="E55" s="1" t="s">
        <v>39</v>
      </c>
      <c r="F55" s="1" t="s">
        <v>1</v>
      </c>
      <c r="G55" s="1" t="s">
        <v>2</v>
      </c>
      <c r="I55" s="141" t="s">
        <v>0</v>
      </c>
      <c r="J55" s="142"/>
      <c r="K55" s="32"/>
      <c r="L55" s="32"/>
    </row>
    <row r="56" spans="1:12" ht="19.5" x14ac:dyDescent="0.25">
      <c r="C56" s="15">
        <v>1</v>
      </c>
      <c r="D56" s="16" t="s">
        <v>97</v>
      </c>
      <c r="E56" s="17" t="s">
        <v>41</v>
      </c>
      <c r="F56" s="17">
        <v>60296.5</v>
      </c>
      <c r="G56" s="17">
        <f>F56*0.509</f>
        <v>30690.9185</v>
      </c>
      <c r="I56" s="144"/>
      <c r="J56" s="145"/>
      <c r="K56" s="32"/>
      <c r="L56" s="32"/>
    </row>
    <row r="57" spans="1:12" ht="19.5" x14ac:dyDescent="0.25">
      <c r="C57" s="15">
        <v>2</v>
      </c>
      <c r="D57" s="16" t="s">
        <v>98</v>
      </c>
      <c r="E57" s="17" t="s">
        <v>41</v>
      </c>
      <c r="F57" s="17">
        <v>58803</v>
      </c>
      <c r="G57" s="17">
        <f>F57*0.509</f>
        <v>29930.726999999999</v>
      </c>
      <c r="I57" s="144"/>
      <c r="J57" s="145"/>
      <c r="K57" s="32"/>
      <c r="L57" s="32"/>
    </row>
    <row r="58" spans="1:12" ht="19.5" x14ac:dyDescent="0.25">
      <c r="C58" s="15">
        <v>3</v>
      </c>
      <c r="D58" s="16" t="s">
        <v>99</v>
      </c>
      <c r="E58" s="17" t="s">
        <v>41</v>
      </c>
      <c r="F58" s="17">
        <v>58006.3</v>
      </c>
      <c r="G58" s="17">
        <f>F58*0.509</f>
        <v>29525.206700000002</v>
      </c>
      <c r="I58" s="144"/>
      <c r="J58" s="145"/>
      <c r="K58" s="32"/>
      <c r="L58" s="32"/>
    </row>
    <row r="59" spans="1:12" ht="19.5" x14ac:dyDescent="0.25">
      <c r="C59" s="15">
        <v>4</v>
      </c>
      <c r="D59" s="16" t="s">
        <v>100</v>
      </c>
      <c r="E59" s="17" t="s">
        <v>42</v>
      </c>
      <c r="F59" s="17">
        <v>51153.599999999999</v>
      </c>
      <c r="G59" s="17">
        <f>F59*0.509</f>
        <v>26037.182399999998</v>
      </c>
      <c r="I59" s="144"/>
      <c r="J59" s="145"/>
      <c r="K59" s="32"/>
      <c r="L59" s="32"/>
    </row>
    <row r="60" spans="1:12" ht="19.5" x14ac:dyDescent="0.25">
      <c r="C60" s="15">
        <v>5</v>
      </c>
      <c r="D60" s="16" t="s">
        <v>101</v>
      </c>
      <c r="E60" s="34" t="s">
        <v>64</v>
      </c>
      <c r="F60" s="17">
        <v>45330</v>
      </c>
      <c r="G60" s="17">
        <f>F60*0.509</f>
        <v>23072.97</v>
      </c>
      <c r="I60" s="147"/>
      <c r="J60" s="148"/>
      <c r="K60" s="32"/>
      <c r="L60" s="32"/>
    </row>
  </sheetData>
  <mergeCells count="32">
    <mergeCell ref="I55:J60"/>
    <mergeCell ref="A1:K1"/>
    <mergeCell ref="A43:A47"/>
    <mergeCell ref="B43:B44"/>
    <mergeCell ref="B45:B46"/>
    <mergeCell ref="A48:A52"/>
    <mergeCell ref="B48:B49"/>
    <mergeCell ref="B50:B51"/>
    <mergeCell ref="A33:A37"/>
    <mergeCell ref="B33:B34"/>
    <mergeCell ref="B35:B36"/>
    <mergeCell ref="A38:A42"/>
    <mergeCell ref="B38:B39"/>
    <mergeCell ref="B40:B41"/>
    <mergeCell ref="A23:A27"/>
    <mergeCell ref="B23:B24"/>
    <mergeCell ref="B25:B26"/>
    <mergeCell ref="A28:A32"/>
    <mergeCell ref="B28:B29"/>
    <mergeCell ref="B30:B31"/>
    <mergeCell ref="A13:A17"/>
    <mergeCell ref="B13:B14"/>
    <mergeCell ref="B15:B16"/>
    <mergeCell ref="A18:A22"/>
    <mergeCell ref="B18:B19"/>
    <mergeCell ref="B20:B21"/>
    <mergeCell ref="A3:A7"/>
    <mergeCell ref="B3:B4"/>
    <mergeCell ref="B5:B6"/>
    <mergeCell ref="A8:A12"/>
    <mergeCell ref="B8:B9"/>
    <mergeCell ref="B10:B11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BB377-F337-4ED3-B357-548D9CAC4902}">
  <dimension ref="A1:AY23"/>
  <sheetViews>
    <sheetView workbookViewId="0">
      <selection sqref="A1:AD1"/>
    </sheetView>
  </sheetViews>
  <sheetFormatPr defaultColWidth="11.109375" defaultRowHeight="15.75" x14ac:dyDescent="0.25"/>
  <cols>
    <col min="1" max="1" width="7.88671875" style="27" bestFit="1" customWidth="1"/>
    <col min="2" max="16384" width="11.109375" style="27"/>
  </cols>
  <sheetData>
    <row r="1" spans="1:51" s="30" customFormat="1" ht="24" customHeight="1" x14ac:dyDescent="0.25">
      <c r="A1" s="154" t="s">
        <v>208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6"/>
      <c r="P1" s="29" t="s">
        <v>72</v>
      </c>
      <c r="Q1" s="154" t="s">
        <v>207</v>
      </c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6"/>
      <c r="AE1" s="29" t="s">
        <v>72</v>
      </c>
      <c r="AF1" s="154" t="s">
        <v>207</v>
      </c>
      <c r="AG1" s="155"/>
      <c r="AH1" s="155"/>
      <c r="AI1" s="155"/>
      <c r="AJ1" s="155"/>
      <c r="AK1" s="155"/>
      <c r="AL1" s="155"/>
      <c r="AM1" s="155"/>
      <c r="AN1" s="155"/>
      <c r="AO1" s="155"/>
      <c r="AP1" s="155"/>
      <c r="AQ1" s="155"/>
      <c r="AR1" s="155"/>
      <c r="AS1" s="156"/>
      <c r="AT1" s="29" t="s">
        <v>72</v>
      </c>
    </row>
    <row r="2" spans="1:51" s="31" customFormat="1" ht="19.5" x14ac:dyDescent="0.25">
      <c r="A2" s="29" t="s">
        <v>43</v>
      </c>
      <c r="B2" s="152" t="s">
        <v>46</v>
      </c>
      <c r="C2" s="152"/>
      <c r="D2" s="152"/>
      <c r="E2" s="152"/>
      <c r="F2" s="152"/>
      <c r="G2" s="152" t="s">
        <v>62</v>
      </c>
      <c r="H2" s="152"/>
      <c r="I2" s="152"/>
      <c r="J2" s="152"/>
      <c r="K2" s="152"/>
      <c r="L2" s="152" t="s">
        <v>63</v>
      </c>
      <c r="M2" s="152"/>
      <c r="N2" s="152"/>
      <c r="O2" s="152"/>
      <c r="P2" s="152"/>
      <c r="Q2" s="152" t="s">
        <v>64</v>
      </c>
      <c r="R2" s="152"/>
      <c r="S2" s="152"/>
      <c r="T2" s="152"/>
      <c r="U2" s="152"/>
      <c r="V2" s="152" t="s">
        <v>65</v>
      </c>
      <c r="W2" s="152"/>
      <c r="X2" s="152"/>
      <c r="Y2" s="152"/>
      <c r="Z2" s="152"/>
      <c r="AA2" s="152" t="s">
        <v>66</v>
      </c>
      <c r="AB2" s="152"/>
      <c r="AC2" s="152"/>
      <c r="AD2" s="152"/>
      <c r="AE2" s="152"/>
      <c r="AF2" s="152" t="s">
        <v>67</v>
      </c>
      <c r="AG2" s="152"/>
      <c r="AH2" s="152"/>
      <c r="AI2" s="152"/>
      <c r="AJ2" s="152"/>
      <c r="AK2" s="152" t="s">
        <v>68</v>
      </c>
      <c r="AL2" s="152"/>
      <c r="AM2" s="152"/>
      <c r="AN2" s="152"/>
      <c r="AO2" s="152"/>
      <c r="AP2" s="152" t="s">
        <v>69</v>
      </c>
      <c r="AQ2" s="152"/>
      <c r="AR2" s="152"/>
      <c r="AS2" s="152"/>
      <c r="AT2" s="152"/>
      <c r="AU2" s="152" t="s">
        <v>70</v>
      </c>
      <c r="AV2" s="152"/>
      <c r="AW2" s="152"/>
      <c r="AX2" s="152"/>
      <c r="AY2" s="152"/>
    </row>
    <row r="3" spans="1:51" s="28" customFormat="1" ht="19.5" x14ac:dyDescent="0.25">
      <c r="A3" s="29" t="s">
        <v>204</v>
      </c>
      <c r="B3" s="157" t="s">
        <v>205</v>
      </c>
      <c r="C3" s="153"/>
      <c r="D3" s="157" t="s">
        <v>206</v>
      </c>
      <c r="E3" s="153"/>
      <c r="F3" s="14"/>
      <c r="G3" s="157" t="s">
        <v>205</v>
      </c>
      <c r="H3" s="153"/>
      <c r="I3" s="157" t="s">
        <v>206</v>
      </c>
      <c r="J3" s="153"/>
      <c r="K3" s="14"/>
      <c r="L3" s="157" t="s">
        <v>205</v>
      </c>
      <c r="M3" s="153"/>
      <c r="N3" s="157" t="s">
        <v>206</v>
      </c>
      <c r="O3" s="153"/>
      <c r="P3" s="14"/>
      <c r="Q3" s="157" t="s">
        <v>205</v>
      </c>
      <c r="R3" s="153"/>
      <c r="S3" s="157" t="s">
        <v>206</v>
      </c>
      <c r="T3" s="153"/>
      <c r="U3" s="14"/>
      <c r="V3" s="157" t="s">
        <v>205</v>
      </c>
      <c r="W3" s="153"/>
      <c r="X3" s="157" t="s">
        <v>206</v>
      </c>
      <c r="Y3" s="153"/>
      <c r="Z3" s="14"/>
      <c r="AA3" s="157" t="s">
        <v>205</v>
      </c>
      <c r="AB3" s="153"/>
      <c r="AC3" s="157" t="s">
        <v>206</v>
      </c>
      <c r="AD3" s="153"/>
      <c r="AE3" s="14"/>
      <c r="AF3" s="157" t="s">
        <v>205</v>
      </c>
      <c r="AG3" s="153"/>
      <c r="AH3" s="157" t="s">
        <v>206</v>
      </c>
      <c r="AI3" s="153"/>
      <c r="AJ3" s="14"/>
      <c r="AK3" s="157" t="s">
        <v>205</v>
      </c>
      <c r="AL3" s="153"/>
      <c r="AM3" s="157" t="s">
        <v>206</v>
      </c>
      <c r="AN3" s="153"/>
      <c r="AO3" s="14"/>
      <c r="AP3" s="157" t="s">
        <v>205</v>
      </c>
      <c r="AQ3" s="153"/>
      <c r="AR3" s="157" t="s">
        <v>206</v>
      </c>
      <c r="AS3" s="153"/>
      <c r="AT3" s="14"/>
      <c r="AU3" s="157" t="s">
        <v>205</v>
      </c>
      <c r="AV3" s="153"/>
      <c r="AW3" s="157" t="s">
        <v>206</v>
      </c>
      <c r="AX3" s="153"/>
      <c r="AY3" s="14"/>
    </row>
    <row r="4" spans="1:51" s="31" customFormat="1" ht="19.5" x14ac:dyDescent="0.25">
      <c r="A4" s="29" t="s">
        <v>45</v>
      </c>
      <c r="B4" s="29" t="s">
        <v>47</v>
      </c>
      <c r="C4" s="29" t="s">
        <v>48</v>
      </c>
      <c r="D4" s="29" t="s">
        <v>47</v>
      </c>
      <c r="E4" s="29" t="s">
        <v>48</v>
      </c>
      <c r="F4" s="29" t="s">
        <v>49</v>
      </c>
      <c r="G4" s="29" t="s">
        <v>47</v>
      </c>
      <c r="H4" s="29" t="s">
        <v>48</v>
      </c>
      <c r="I4" s="29" t="s">
        <v>47</v>
      </c>
      <c r="J4" s="29" t="s">
        <v>48</v>
      </c>
      <c r="K4" s="29" t="s">
        <v>49</v>
      </c>
      <c r="L4" s="29" t="s">
        <v>47</v>
      </c>
      <c r="M4" s="29" t="s">
        <v>48</v>
      </c>
      <c r="N4" s="29" t="s">
        <v>47</v>
      </c>
      <c r="O4" s="29" t="s">
        <v>48</v>
      </c>
      <c r="P4" s="29" t="s">
        <v>49</v>
      </c>
      <c r="Q4" s="29" t="s">
        <v>47</v>
      </c>
      <c r="R4" s="29" t="s">
        <v>48</v>
      </c>
      <c r="S4" s="29" t="s">
        <v>47</v>
      </c>
      <c r="T4" s="29" t="s">
        <v>48</v>
      </c>
      <c r="U4" s="29" t="s">
        <v>49</v>
      </c>
      <c r="V4" s="29" t="s">
        <v>47</v>
      </c>
      <c r="W4" s="29" t="s">
        <v>48</v>
      </c>
      <c r="X4" s="29" t="s">
        <v>47</v>
      </c>
      <c r="Y4" s="29" t="s">
        <v>48</v>
      </c>
      <c r="Z4" s="29" t="s">
        <v>49</v>
      </c>
      <c r="AA4" s="29" t="s">
        <v>47</v>
      </c>
      <c r="AB4" s="29" t="s">
        <v>48</v>
      </c>
      <c r="AC4" s="29" t="s">
        <v>47</v>
      </c>
      <c r="AD4" s="29" t="s">
        <v>48</v>
      </c>
      <c r="AE4" s="29" t="s">
        <v>49</v>
      </c>
      <c r="AF4" s="29" t="s">
        <v>47</v>
      </c>
      <c r="AG4" s="29" t="s">
        <v>48</v>
      </c>
      <c r="AH4" s="29" t="s">
        <v>47</v>
      </c>
      <c r="AI4" s="29" t="s">
        <v>48</v>
      </c>
      <c r="AJ4" s="29" t="s">
        <v>49</v>
      </c>
      <c r="AK4" s="29" t="s">
        <v>47</v>
      </c>
      <c r="AL4" s="29" t="s">
        <v>48</v>
      </c>
      <c r="AM4" s="29" t="s">
        <v>47</v>
      </c>
      <c r="AN4" s="29" t="s">
        <v>48</v>
      </c>
      <c r="AO4" s="29" t="s">
        <v>49</v>
      </c>
      <c r="AP4" s="29" t="s">
        <v>47</v>
      </c>
      <c r="AQ4" s="29" t="s">
        <v>48</v>
      </c>
      <c r="AR4" s="29" t="s">
        <v>47</v>
      </c>
      <c r="AS4" s="29" t="s">
        <v>48</v>
      </c>
      <c r="AT4" s="29" t="s">
        <v>49</v>
      </c>
      <c r="AU4" s="29" t="s">
        <v>47</v>
      </c>
      <c r="AV4" s="29" t="s">
        <v>48</v>
      </c>
      <c r="AW4" s="29" t="s">
        <v>47</v>
      </c>
      <c r="AX4" s="29" t="s">
        <v>48</v>
      </c>
      <c r="AY4" s="29" t="s">
        <v>49</v>
      </c>
    </row>
    <row r="5" spans="1:51" ht="19.5" x14ac:dyDescent="0.25">
      <c r="A5" s="29" t="s">
        <v>189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 x14ac:dyDescent="0.25">
      <c r="A6" s="29" t="s">
        <v>190</v>
      </c>
      <c r="B6" s="5">
        <v>101351.52778999999</v>
      </c>
      <c r="C6" s="7">
        <f t="shared" ref="C6:C11" si="0">B6*0.509</f>
        <v>51587.927645109994</v>
      </c>
      <c r="D6" s="9">
        <v>125315</v>
      </c>
      <c r="E6" s="7">
        <f t="shared" ref="E6:E11" si="1">D6*0.509</f>
        <v>63785.334999999999</v>
      </c>
      <c r="F6" s="11">
        <f t="shared" ref="F6:F11" si="2">IF(B6&gt;0,(B6-D6)/B6,0)</f>
        <v>-0.23643918086417243</v>
      </c>
      <c r="G6" s="5">
        <v>101351.52778999999</v>
      </c>
      <c r="H6" s="7">
        <f t="shared" ref="H6:H11" si="3">G6*0.509</f>
        <v>51587.927645109994</v>
      </c>
      <c r="I6" s="9">
        <v>125315</v>
      </c>
      <c r="J6" s="7">
        <f t="shared" ref="J6:J11" si="4">I6*0.509</f>
        <v>63785.334999999999</v>
      </c>
      <c r="K6" s="11">
        <f t="shared" ref="K6:K11" si="5">IF(G6&gt;0,(G6-I6)/G6,0)</f>
        <v>-0.23643918086417243</v>
      </c>
      <c r="L6" s="5">
        <v>101351.52778999999</v>
      </c>
      <c r="M6" s="7">
        <f t="shared" ref="M6:M11" si="6">L6*0.509</f>
        <v>51587.927645109994</v>
      </c>
      <c r="N6" s="9">
        <v>125315</v>
      </c>
      <c r="O6" s="7">
        <f t="shared" ref="O6:O11" si="7">N6*0.509</f>
        <v>63785.334999999999</v>
      </c>
      <c r="P6" s="11">
        <f t="shared" ref="P6:P11" si="8">IF(L6&gt;0,(L6-N6)/L6,0)</f>
        <v>-0.23643918086417243</v>
      </c>
      <c r="Q6" s="5">
        <v>101351.52778999999</v>
      </c>
      <c r="R6" s="7">
        <f t="shared" ref="R6:R11" si="9">Q6*0.509</f>
        <v>51587.927645109994</v>
      </c>
      <c r="S6" s="9">
        <v>125315</v>
      </c>
      <c r="T6" s="7">
        <f t="shared" ref="T6:T11" si="10">S6*0.509</f>
        <v>63785.334999999999</v>
      </c>
      <c r="U6" s="11">
        <f t="shared" ref="U6:U11" si="11">IF(Q6&gt;0,(Q6-S6)/Q6,0)</f>
        <v>-0.23643918086417243</v>
      </c>
      <c r="V6" s="5">
        <v>101351.52778999999</v>
      </c>
      <c r="W6" s="7">
        <f t="shared" ref="W6:W11" si="12">V6*0.509</f>
        <v>51587.927645109994</v>
      </c>
      <c r="X6" s="9">
        <v>125315</v>
      </c>
      <c r="Y6" s="7">
        <f t="shared" ref="Y6:Y11" si="13">X6*0.509</f>
        <v>63785.334999999999</v>
      </c>
      <c r="Z6" s="11">
        <f t="shared" ref="Z6:Z11" si="14">IF(V6&gt;0,(V6-X6)/V6,0)</f>
        <v>-0.23643918086417243</v>
      </c>
      <c r="AA6" s="5">
        <v>101351.52778999999</v>
      </c>
      <c r="AB6" s="7">
        <f t="shared" ref="AB6:AB11" si="15">AA6*0.509</f>
        <v>51587.927645109994</v>
      </c>
      <c r="AC6" s="9">
        <v>125315</v>
      </c>
      <c r="AD6" s="7">
        <f t="shared" ref="AD6:AD11" si="16">AC6*0.509</f>
        <v>63785.334999999999</v>
      </c>
      <c r="AE6" s="11">
        <f t="shared" ref="AE6:AE11" si="17">IF(AA6&gt;0,(AA6-AC6)/AA6,0)</f>
        <v>-0.23643918086417243</v>
      </c>
      <c r="AF6" s="5">
        <v>101351.52778999999</v>
      </c>
      <c r="AG6" s="7">
        <f t="shared" ref="AG6:AG11" si="18">AF6*0.509</f>
        <v>51587.927645109994</v>
      </c>
      <c r="AH6" s="9">
        <v>125315</v>
      </c>
      <c r="AI6" s="7">
        <f t="shared" ref="AI6:AI11" si="19">AH6*0.509</f>
        <v>63785.334999999999</v>
      </c>
      <c r="AJ6" s="11">
        <f t="shared" ref="AJ6:AJ11" si="20">IF(AF6&gt;0,(AF6-AH6)/AF6,0)</f>
        <v>-0.23643918086417243</v>
      </c>
      <c r="AK6" s="5">
        <v>101351.52778999999</v>
      </c>
      <c r="AL6" s="7">
        <f t="shared" ref="AL6:AL11" si="21">AK6*0.509</f>
        <v>51587.927645109994</v>
      </c>
      <c r="AM6" s="9">
        <v>125315</v>
      </c>
      <c r="AN6" s="7">
        <f t="shared" ref="AN6:AN11" si="22">AM6*0.509</f>
        <v>63785.334999999999</v>
      </c>
      <c r="AO6" s="11">
        <f t="shared" ref="AO6:AO11" si="23">IF(AK6&gt;0,(AK6-AM6)/AK6,0)</f>
        <v>-0.23643918086417243</v>
      </c>
      <c r="AP6" s="5">
        <v>101351.52778999999</v>
      </c>
      <c r="AQ6" s="7">
        <f t="shared" ref="AQ6:AQ11" si="24">AP6*0.509</f>
        <v>51587.927645109994</v>
      </c>
      <c r="AR6" s="9">
        <v>125315</v>
      </c>
      <c r="AS6" s="7">
        <f t="shared" ref="AS6:AS11" si="25">AR6*0.509</f>
        <v>63785.334999999999</v>
      </c>
      <c r="AT6" s="11">
        <f t="shared" ref="AT6:AT11" si="26">IF(AP6&gt;0,(AP6-AR6)/AP6,0)</f>
        <v>-0.23643918086417243</v>
      </c>
      <c r="AU6" s="5">
        <v>101351.52778999999</v>
      </c>
      <c r="AV6" s="7">
        <f t="shared" ref="AV6:AV11" si="27">AU6*0.509</f>
        <v>51587.927645109994</v>
      </c>
      <c r="AW6" s="9">
        <v>125315</v>
      </c>
      <c r="AX6" s="7">
        <f t="shared" ref="AX6:AX11" si="28">AW6*0.509</f>
        <v>63785.334999999999</v>
      </c>
      <c r="AY6" s="11">
        <f t="shared" ref="AY6:AY11" si="29">IF(AU6&gt;0,(AU6-AW6)/AU6,0)</f>
        <v>-0.23643918086417243</v>
      </c>
    </row>
    <row r="7" spans="1:51" ht="19.5" x14ac:dyDescent="0.25">
      <c r="A7" s="29" t="s">
        <v>191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 x14ac:dyDescent="0.25">
      <c r="A8" s="29" t="s">
        <v>192</v>
      </c>
      <c r="B8" s="5">
        <v>147259.81055999998</v>
      </c>
      <c r="C8" s="7">
        <f t="shared" si="0"/>
        <v>74955.243575039989</v>
      </c>
      <c r="D8" s="9">
        <v>124544</v>
      </c>
      <c r="E8" s="7">
        <f t="shared" si="1"/>
        <v>63392.896000000001</v>
      </c>
      <c r="F8" s="11">
        <f t="shared" si="2"/>
        <v>0.15425668737190576</v>
      </c>
      <c r="G8" s="5">
        <v>147259.81055999998</v>
      </c>
      <c r="H8" s="7">
        <f t="shared" si="3"/>
        <v>74955.243575039989</v>
      </c>
      <c r="I8" s="9">
        <v>124544</v>
      </c>
      <c r="J8" s="7">
        <f t="shared" si="4"/>
        <v>63392.896000000001</v>
      </c>
      <c r="K8" s="11">
        <f t="shared" si="5"/>
        <v>0.15425668737190576</v>
      </c>
      <c r="L8" s="5">
        <v>147259.81055999998</v>
      </c>
      <c r="M8" s="7">
        <f t="shared" si="6"/>
        <v>74955.243575039989</v>
      </c>
      <c r="N8" s="9">
        <v>124544</v>
      </c>
      <c r="O8" s="7">
        <f t="shared" si="7"/>
        <v>63392.896000000001</v>
      </c>
      <c r="P8" s="11">
        <f t="shared" si="8"/>
        <v>0.15425668737190576</v>
      </c>
      <c r="Q8" s="5">
        <v>147259.81055999998</v>
      </c>
      <c r="R8" s="7">
        <f t="shared" si="9"/>
        <v>74955.243575039989</v>
      </c>
      <c r="S8" s="9">
        <v>124544</v>
      </c>
      <c r="T8" s="7">
        <f t="shared" si="10"/>
        <v>63392.896000000001</v>
      </c>
      <c r="U8" s="11">
        <f t="shared" si="11"/>
        <v>0.15425668737190576</v>
      </c>
      <c r="V8" s="5">
        <v>147259.81055999998</v>
      </c>
      <c r="W8" s="7">
        <f t="shared" si="12"/>
        <v>74955.243575039989</v>
      </c>
      <c r="X8" s="9">
        <v>124544</v>
      </c>
      <c r="Y8" s="7">
        <f t="shared" si="13"/>
        <v>63392.896000000001</v>
      </c>
      <c r="Z8" s="11">
        <f t="shared" si="14"/>
        <v>0.15425668737190576</v>
      </c>
      <c r="AA8" s="5">
        <v>147259.81055999998</v>
      </c>
      <c r="AB8" s="7">
        <f t="shared" si="15"/>
        <v>74955.243575039989</v>
      </c>
      <c r="AC8" s="9">
        <v>124544</v>
      </c>
      <c r="AD8" s="7">
        <f t="shared" si="16"/>
        <v>63392.896000000001</v>
      </c>
      <c r="AE8" s="11">
        <f t="shared" si="17"/>
        <v>0.15425668737190576</v>
      </c>
      <c r="AF8" s="5">
        <v>147259.81055999998</v>
      </c>
      <c r="AG8" s="7">
        <f t="shared" si="18"/>
        <v>74955.243575039989</v>
      </c>
      <c r="AH8" s="9">
        <v>124544</v>
      </c>
      <c r="AI8" s="7">
        <f t="shared" si="19"/>
        <v>63392.896000000001</v>
      </c>
      <c r="AJ8" s="11">
        <f t="shared" si="20"/>
        <v>0.15425668737190576</v>
      </c>
      <c r="AK8" s="5">
        <v>147259.81055999998</v>
      </c>
      <c r="AL8" s="7">
        <f t="shared" si="21"/>
        <v>74955.243575039989</v>
      </c>
      <c r="AM8" s="9">
        <v>124544</v>
      </c>
      <c r="AN8" s="7">
        <f t="shared" si="22"/>
        <v>63392.896000000001</v>
      </c>
      <c r="AO8" s="11">
        <f t="shared" si="23"/>
        <v>0.15425668737190576</v>
      </c>
      <c r="AP8" s="5">
        <v>147259.81055999998</v>
      </c>
      <c r="AQ8" s="7">
        <f t="shared" si="24"/>
        <v>74955.243575039989</v>
      </c>
      <c r="AR8" s="9">
        <v>124544</v>
      </c>
      <c r="AS8" s="7">
        <f t="shared" si="25"/>
        <v>63392.896000000001</v>
      </c>
      <c r="AT8" s="11">
        <f t="shared" si="26"/>
        <v>0.15425668737190576</v>
      </c>
      <c r="AU8" s="5">
        <v>147259.81055999998</v>
      </c>
      <c r="AV8" s="7">
        <f t="shared" si="27"/>
        <v>74955.243575039989</v>
      </c>
      <c r="AW8" s="9">
        <v>124544</v>
      </c>
      <c r="AX8" s="7">
        <f t="shared" si="28"/>
        <v>63392.896000000001</v>
      </c>
      <c r="AY8" s="11">
        <f t="shared" si="29"/>
        <v>0.15425668737190576</v>
      </c>
    </row>
    <row r="9" spans="1:51" ht="19.5" x14ac:dyDescent="0.25">
      <c r="A9" s="29" t="s">
        <v>193</v>
      </c>
      <c r="B9" s="5">
        <v>210479.74805999998</v>
      </c>
      <c r="C9" s="7">
        <f t="shared" si="0"/>
        <v>107134.19176253999</v>
      </c>
      <c r="D9" s="9">
        <v>223541</v>
      </c>
      <c r="E9" s="7">
        <f t="shared" si="1"/>
        <v>113782.36900000001</v>
      </c>
      <c r="F9" s="11">
        <f t="shared" si="2"/>
        <v>-6.205467300481915E-2</v>
      </c>
      <c r="G9" s="5">
        <v>210479.74805999998</v>
      </c>
      <c r="H9" s="7">
        <f t="shared" si="3"/>
        <v>107134.19176253999</v>
      </c>
      <c r="I9" s="9">
        <v>223541</v>
      </c>
      <c r="J9" s="7">
        <f t="shared" si="4"/>
        <v>113782.36900000001</v>
      </c>
      <c r="K9" s="11">
        <f t="shared" si="5"/>
        <v>-6.205467300481915E-2</v>
      </c>
      <c r="L9" s="5">
        <v>210479.74805999998</v>
      </c>
      <c r="M9" s="7">
        <f t="shared" si="6"/>
        <v>107134.19176253999</v>
      </c>
      <c r="N9" s="9">
        <v>223541</v>
      </c>
      <c r="O9" s="7">
        <f t="shared" si="7"/>
        <v>113782.36900000001</v>
      </c>
      <c r="P9" s="11">
        <f t="shared" si="8"/>
        <v>-6.205467300481915E-2</v>
      </c>
      <c r="Q9" s="5">
        <v>210479.74805999998</v>
      </c>
      <c r="R9" s="7">
        <f t="shared" si="9"/>
        <v>107134.19176253999</v>
      </c>
      <c r="S9" s="9">
        <v>223541</v>
      </c>
      <c r="T9" s="7">
        <f t="shared" si="10"/>
        <v>113782.36900000001</v>
      </c>
      <c r="U9" s="11">
        <f t="shared" si="11"/>
        <v>-6.205467300481915E-2</v>
      </c>
      <c r="V9" s="5">
        <v>210479.74805999998</v>
      </c>
      <c r="W9" s="7">
        <f t="shared" si="12"/>
        <v>107134.19176253999</v>
      </c>
      <c r="X9" s="9">
        <v>223541</v>
      </c>
      <c r="Y9" s="7">
        <f t="shared" si="13"/>
        <v>113782.36900000001</v>
      </c>
      <c r="Z9" s="11">
        <f t="shared" si="14"/>
        <v>-6.205467300481915E-2</v>
      </c>
      <c r="AA9" s="5">
        <v>210479.74805999998</v>
      </c>
      <c r="AB9" s="7">
        <f t="shared" si="15"/>
        <v>107134.19176253999</v>
      </c>
      <c r="AC9" s="9">
        <v>223541</v>
      </c>
      <c r="AD9" s="7">
        <f t="shared" si="16"/>
        <v>113782.36900000001</v>
      </c>
      <c r="AE9" s="11">
        <f t="shared" si="17"/>
        <v>-6.205467300481915E-2</v>
      </c>
      <c r="AF9" s="5">
        <v>210479.74805999998</v>
      </c>
      <c r="AG9" s="7">
        <f t="shared" si="18"/>
        <v>107134.19176253999</v>
      </c>
      <c r="AH9" s="9">
        <v>223541</v>
      </c>
      <c r="AI9" s="7">
        <f t="shared" si="19"/>
        <v>113782.36900000001</v>
      </c>
      <c r="AJ9" s="11">
        <f t="shared" si="20"/>
        <v>-6.205467300481915E-2</v>
      </c>
      <c r="AK9" s="5">
        <v>210479.74805999998</v>
      </c>
      <c r="AL9" s="7">
        <f t="shared" si="21"/>
        <v>107134.19176253999</v>
      </c>
      <c r="AM9" s="9">
        <v>223541</v>
      </c>
      <c r="AN9" s="7">
        <f t="shared" si="22"/>
        <v>113782.36900000001</v>
      </c>
      <c r="AO9" s="11">
        <f t="shared" si="23"/>
        <v>-6.205467300481915E-2</v>
      </c>
      <c r="AP9" s="5">
        <v>210479.74805999998</v>
      </c>
      <c r="AQ9" s="7">
        <f t="shared" si="24"/>
        <v>107134.19176253999</v>
      </c>
      <c r="AR9" s="9">
        <v>223541</v>
      </c>
      <c r="AS9" s="7">
        <f t="shared" si="25"/>
        <v>113782.36900000001</v>
      </c>
      <c r="AT9" s="11">
        <f t="shared" si="26"/>
        <v>-6.205467300481915E-2</v>
      </c>
      <c r="AU9" s="5">
        <v>210479.74805999998</v>
      </c>
      <c r="AV9" s="7">
        <f t="shared" si="27"/>
        <v>107134.19176253999</v>
      </c>
      <c r="AW9" s="9">
        <v>223541</v>
      </c>
      <c r="AX9" s="7">
        <f t="shared" si="28"/>
        <v>113782.36900000001</v>
      </c>
      <c r="AY9" s="11">
        <f t="shared" si="29"/>
        <v>-6.205467300481915E-2</v>
      </c>
    </row>
    <row r="10" spans="1:51" ht="19.5" x14ac:dyDescent="0.25">
      <c r="A10" s="29" t="s">
        <v>194</v>
      </c>
      <c r="B10" s="5">
        <v>185358.05152000004</v>
      </c>
      <c r="C10" s="7">
        <f t="shared" si="0"/>
        <v>94347.248223680013</v>
      </c>
      <c r="D10" s="9">
        <v>168240</v>
      </c>
      <c r="E10" s="7">
        <f t="shared" si="1"/>
        <v>85634.16</v>
      </c>
      <c r="F10" s="11">
        <f t="shared" si="2"/>
        <v>9.2351270309684971E-2</v>
      </c>
      <c r="G10" s="5">
        <v>185358.05152000004</v>
      </c>
      <c r="H10" s="7">
        <f t="shared" si="3"/>
        <v>94347.248223680013</v>
      </c>
      <c r="I10" s="9">
        <v>168240</v>
      </c>
      <c r="J10" s="7">
        <f t="shared" si="4"/>
        <v>85634.16</v>
      </c>
      <c r="K10" s="11">
        <f t="shared" si="5"/>
        <v>9.2351270309684971E-2</v>
      </c>
      <c r="L10" s="5">
        <v>185358.05152000004</v>
      </c>
      <c r="M10" s="7">
        <f t="shared" si="6"/>
        <v>94347.248223680013</v>
      </c>
      <c r="N10" s="9">
        <v>168240</v>
      </c>
      <c r="O10" s="7">
        <f t="shared" si="7"/>
        <v>85634.16</v>
      </c>
      <c r="P10" s="11">
        <f t="shared" si="8"/>
        <v>9.2351270309684971E-2</v>
      </c>
      <c r="Q10" s="5">
        <v>185358.05152000004</v>
      </c>
      <c r="R10" s="7">
        <f t="shared" si="9"/>
        <v>94347.248223680013</v>
      </c>
      <c r="S10" s="9">
        <v>168240</v>
      </c>
      <c r="T10" s="7">
        <f t="shared" si="10"/>
        <v>85634.16</v>
      </c>
      <c r="U10" s="11">
        <f t="shared" si="11"/>
        <v>9.2351270309684971E-2</v>
      </c>
      <c r="V10" s="5">
        <v>185358.05152000004</v>
      </c>
      <c r="W10" s="7">
        <f t="shared" si="12"/>
        <v>94347.248223680013</v>
      </c>
      <c r="X10" s="9">
        <v>168240</v>
      </c>
      <c r="Y10" s="7">
        <f t="shared" si="13"/>
        <v>85634.16</v>
      </c>
      <c r="Z10" s="11">
        <f t="shared" si="14"/>
        <v>9.2351270309684971E-2</v>
      </c>
      <c r="AA10" s="5">
        <v>185358.05152000004</v>
      </c>
      <c r="AB10" s="7">
        <f t="shared" si="15"/>
        <v>94347.248223680013</v>
      </c>
      <c r="AC10" s="9">
        <v>168240</v>
      </c>
      <c r="AD10" s="7">
        <f t="shared" si="16"/>
        <v>85634.16</v>
      </c>
      <c r="AE10" s="11">
        <f t="shared" si="17"/>
        <v>9.2351270309684971E-2</v>
      </c>
      <c r="AF10" s="5">
        <v>185358.05152000004</v>
      </c>
      <c r="AG10" s="7">
        <f t="shared" si="18"/>
        <v>94347.248223680013</v>
      </c>
      <c r="AH10" s="9">
        <v>168240</v>
      </c>
      <c r="AI10" s="7">
        <f t="shared" si="19"/>
        <v>85634.16</v>
      </c>
      <c r="AJ10" s="11">
        <f t="shared" si="20"/>
        <v>9.2351270309684971E-2</v>
      </c>
      <c r="AK10" s="5">
        <v>185358.05152000004</v>
      </c>
      <c r="AL10" s="7">
        <f t="shared" si="21"/>
        <v>94347.248223680013</v>
      </c>
      <c r="AM10" s="9">
        <v>168240</v>
      </c>
      <c r="AN10" s="7">
        <f t="shared" si="22"/>
        <v>85634.16</v>
      </c>
      <c r="AO10" s="11">
        <f t="shared" si="23"/>
        <v>9.2351270309684971E-2</v>
      </c>
      <c r="AP10" s="5">
        <v>185358.05152000004</v>
      </c>
      <c r="AQ10" s="7">
        <f t="shared" si="24"/>
        <v>94347.248223680013</v>
      </c>
      <c r="AR10" s="9">
        <v>168240</v>
      </c>
      <c r="AS10" s="7">
        <f t="shared" si="25"/>
        <v>85634.16</v>
      </c>
      <c r="AT10" s="11">
        <f t="shared" si="26"/>
        <v>9.2351270309684971E-2</v>
      </c>
      <c r="AU10" s="5">
        <v>185358.05152000004</v>
      </c>
      <c r="AV10" s="7">
        <f t="shared" si="27"/>
        <v>94347.248223680013</v>
      </c>
      <c r="AW10" s="9">
        <v>168240</v>
      </c>
      <c r="AX10" s="7">
        <f t="shared" si="28"/>
        <v>85634.16</v>
      </c>
      <c r="AY10" s="11">
        <f t="shared" si="29"/>
        <v>9.2351270309684971E-2</v>
      </c>
    </row>
    <row r="11" spans="1:51" ht="19.5" x14ac:dyDescent="0.25">
      <c r="A11" s="29" t="s">
        <v>195</v>
      </c>
      <c r="B11" s="5">
        <v>191718.49799999999</v>
      </c>
      <c r="C11" s="7">
        <f t="shared" si="0"/>
        <v>97584.715482</v>
      </c>
      <c r="D11" s="9">
        <v>184541</v>
      </c>
      <c r="E11" s="7">
        <f t="shared" si="1"/>
        <v>93931.369000000006</v>
      </c>
      <c r="F11" s="11">
        <f t="shared" si="2"/>
        <v>3.7437691588841845E-2</v>
      </c>
      <c r="G11" s="5">
        <v>191718.49799999999</v>
      </c>
      <c r="H11" s="7">
        <f t="shared" si="3"/>
        <v>97584.715482</v>
      </c>
      <c r="I11" s="9">
        <v>184541</v>
      </c>
      <c r="J11" s="7">
        <f t="shared" si="4"/>
        <v>93931.369000000006</v>
      </c>
      <c r="K11" s="11">
        <f t="shared" si="5"/>
        <v>3.7437691588841845E-2</v>
      </c>
      <c r="L11" s="5">
        <v>191718.49799999999</v>
      </c>
      <c r="M11" s="7">
        <f t="shared" si="6"/>
        <v>97584.715482</v>
      </c>
      <c r="N11" s="9">
        <v>184541</v>
      </c>
      <c r="O11" s="7">
        <f t="shared" si="7"/>
        <v>93931.369000000006</v>
      </c>
      <c r="P11" s="11">
        <f t="shared" si="8"/>
        <v>3.7437691588841845E-2</v>
      </c>
      <c r="Q11" s="5">
        <v>191718.49799999999</v>
      </c>
      <c r="R11" s="7">
        <f t="shared" si="9"/>
        <v>97584.715482</v>
      </c>
      <c r="S11" s="9">
        <v>184541</v>
      </c>
      <c r="T11" s="7">
        <f t="shared" si="10"/>
        <v>93931.369000000006</v>
      </c>
      <c r="U11" s="11">
        <f t="shared" si="11"/>
        <v>3.7437691588841845E-2</v>
      </c>
      <c r="V11" s="5">
        <v>191718.49799999999</v>
      </c>
      <c r="W11" s="7">
        <f t="shared" si="12"/>
        <v>97584.715482</v>
      </c>
      <c r="X11" s="9">
        <v>184541</v>
      </c>
      <c r="Y11" s="7">
        <f t="shared" si="13"/>
        <v>93931.369000000006</v>
      </c>
      <c r="Z11" s="11">
        <f t="shared" si="14"/>
        <v>3.7437691588841845E-2</v>
      </c>
      <c r="AA11" s="5">
        <v>191718.49799999999</v>
      </c>
      <c r="AB11" s="7">
        <f t="shared" si="15"/>
        <v>97584.715482</v>
      </c>
      <c r="AC11" s="9">
        <v>184541</v>
      </c>
      <c r="AD11" s="7">
        <f t="shared" si="16"/>
        <v>93931.369000000006</v>
      </c>
      <c r="AE11" s="11">
        <f t="shared" si="17"/>
        <v>3.7437691588841845E-2</v>
      </c>
      <c r="AF11" s="5">
        <v>191718.49799999999</v>
      </c>
      <c r="AG11" s="7">
        <f t="shared" si="18"/>
        <v>97584.715482</v>
      </c>
      <c r="AH11" s="9">
        <v>184541</v>
      </c>
      <c r="AI11" s="7">
        <f t="shared" si="19"/>
        <v>93931.369000000006</v>
      </c>
      <c r="AJ11" s="11">
        <f t="shared" si="20"/>
        <v>3.7437691588841845E-2</v>
      </c>
      <c r="AK11" s="5">
        <v>191718.49799999999</v>
      </c>
      <c r="AL11" s="7">
        <f t="shared" si="21"/>
        <v>97584.715482</v>
      </c>
      <c r="AM11" s="9">
        <v>184541</v>
      </c>
      <c r="AN11" s="7">
        <f t="shared" si="22"/>
        <v>93931.369000000006</v>
      </c>
      <c r="AO11" s="11">
        <f t="shared" si="23"/>
        <v>3.7437691588841845E-2</v>
      </c>
      <c r="AP11" s="5">
        <v>191718.49799999999</v>
      </c>
      <c r="AQ11" s="7">
        <f t="shared" si="24"/>
        <v>97584.715482</v>
      </c>
      <c r="AR11" s="9">
        <v>184541</v>
      </c>
      <c r="AS11" s="7">
        <f t="shared" si="25"/>
        <v>93931.369000000006</v>
      </c>
      <c r="AT11" s="11">
        <f t="shared" si="26"/>
        <v>3.7437691588841845E-2</v>
      </c>
      <c r="AU11" s="5">
        <v>191718.49799999999</v>
      </c>
      <c r="AV11" s="7">
        <f t="shared" si="27"/>
        <v>97584.715482</v>
      </c>
      <c r="AW11" s="9">
        <v>184541</v>
      </c>
      <c r="AX11" s="7">
        <f t="shared" si="28"/>
        <v>93931.369000000006</v>
      </c>
      <c r="AY11" s="11">
        <f t="shared" si="29"/>
        <v>3.7437691588841845E-2</v>
      </c>
    </row>
    <row r="12" spans="1:51" ht="19.5" x14ac:dyDescent="0.25">
      <c r="A12" s="29" t="s">
        <v>73</v>
      </c>
      <c r="B12" s="5">
        <v>1546070.83</v>
      </c>
      <c r="C12" s="7">
        <f>B12*0.509</f>
        <v>786950.05247</v>
      </c>
      <c r="D12" s="9">
        <v>1696558.3055400001</v>
      </c>
      <c r="E12" s="7">
        <f>D12*0.509</f>
        <v>863548.1775198601</v>
      </c>
      <c r="F12" s="11">
        <f>IF(B12&gt;0,(B12-D12)/B12,0)</f>
        <v>-9.7335434198703566E-2</v>
      </c>
      <c r="G12" s="5">
        <v>1546070.83</v>
      </c>
      <c r="H12" s="7">
        <f>G12*0.509</f>
        <v>786950.05247</v>
      </c>
      <c r="I12" s="9">
        <v>1696558.3055400001</v>
      </c>
      <c r="J12" s="7">
        <f>I12*0.509</f>
        <v>863548.1775198601</v>
      </c>
      <c r="K12" s="11">
        <f>IF(G12&gt;0,(G12-I12)/G12,0)</f>
        <v>-9.7335434198703566E-2</v>
      </c>
      <c r="L12" s="5">
        <v>1546070.83</v>
      </c>
      <c r="M12" s="7">
        <f>L12*0.509</f>
        <v>786950.05247</v>
      </c>
      <c r="N12" s="9">
        <v>1696558.3055400001</v>
      </c>
      <c r="O12" s="7">
        <f>N12*0.509</f>
        <v>863548.1775198601</v>
      </c>
      <c r="P12" s="11">
        <f>IF(L12&gt;0,(L12-N12)/L12,0)</f>
        <v>-9.7335434198703566E-2</v>
      </c>
      <c r="Q12" s="5">
        <v>1546070.83</v>
      </c>
      <c r="R12" s="7">
        <f>Q12*0.509</f>
        <v>786950.05247</v>
      </c>
      <c r="S12" s="9">
        <v>1696558.3055400001</v>
      </c>
      <c r="T12" s="7">
        <f>S12*0.509</f>
        <v>863548.1775198601</v>
      </c>
      <c r="U12" s="11">
        <f>IF(Q12&gt;0,(Q12-S12)/Q12,0)</f>
        <v>-9.7335434198703566E-2</v>
      </c>
      <c r="V12" s="5">
        <v>1546070.83</v>
      </c>
      <c r="W12" s="7">
        <f>V12*0.509</f>
        <v>786950.05247</v>
      </c>
      <c r="X12" s="9">
        <v>1696558.3055400001</v>
      </c>
      <c r="Y12" s="7">
        <f>X12*0.509</f>
        <v>863548.1775198601</v>
      </c>
      <c r="Z12" s="11">
        <f>IF(V12&gt;0,(V12-X12)/V12,0)</f>
        <v>-9.7335434198703566E-2</v>
      </c>
      <c r="AA12" s="5">
        <v>1546070.83</v>
      </c>
      <c r="AB12" s="7">
        <f>AA12*0.509</f>
        <v>786950.05247</v>
      </c>
      <c r="AC12" s="9">
        <v>1696558.3055400001</v>
      </c>
      <c r="AD12" s="7">
        <f>AC12*0.509</f>
        <v>863548.1775198601</v>
      </c>
      <c r="AE12" s="11">
        <f>IF(AA12&gt;0,(AA12-AC12)/AA12,0)</f>
        <v>-9.7335434198703566E-2</v>
      </c>
      <c r="AF12" s="5">
        <v>1546070.83</v>
      </c>
      <c r="AG12" s="7">
        <f>AF12*0.509</f>
        <v>786950.05247</v>
      </c>
      <c r="AH12" s="9">
        <v>1696558.3055400001</v>
      </c>
      <c r="AI12" s="7">
        <f>AH12*0.509</f>
        <v>863548.1775198601</v>
      </c>
      <c r="AJ12" s="11">
        <f>IF(AF12&gt;0,(AF12-AH12)/AF12,0)</f>
        <v>-9.7335434198703566E-2</v>
      </c>
      <c r="AK12" s="5">
        <v>1546070.83</v>
      </c>
      <c r="AL12" s="7">
        <f>AK12*0.509</f>
        <v>786950.05247</v>
      </c>
      <c r="AM12" s="9">
        <v>1696558.3055400001</v>
      </c>
      <c r="AN12" s="7">
        <f>AM12*0.509</f>
        <v>863548.1775198601</v>
      </c>
      <c r="AO12" s="11">
        <f>IF(AK12&gt;0,(AK12-AM12)/AK12,0)</f>
        <v>-9.7335434198703566E-2</v>
      </c>
      <c r="AP12" s="5">
        <v>1546070.83</v>
      </c>
      <c r="AQ12" s="7">
        <f>AP12*0.509</f>
        <v>786950.05247</v>
      </c>
      <c r="AR12" s="9">
        <v>1696558.3055400001</v>
      </c>
      <c r="AS12" s="7">
        <f>AR12*0.509</f>
        <v>863548.1775198601</v>
      </c>
      <c r="AT12" s="11">
        <f>IF(AP12&gt;0,(AP12-AR12)/AP12,0)</f>
        <v>-9.7335434198703566E-2</v>
      </c>
      <c r="AU12" s="5">
        <v>1546070.83</v>
      </c>
      <c r="AV12" s="7">
        <f>AU12*0.509</f>
        <v>786950.05247</v>
      </c>
      <c r="AW12" s="9">
        <v>1696558.3055400001</v>
      </c>
      <c r="AX12" s="7">
        <f>AW12*0.509</f>
        <v>863548.1775198601</v>
      </c>
      <c r="AY12" s="11">
        <f>IF(AU12&gt;0,(AU12-AW12)/AU12,0)</f>
        <v>-9.7335434198703566E-2</v>
      </c>
    </row>
    <row r="13" spans="1:51" ht="19.5" x14ac:dyDescent="0.25">
      <c r="A13" s="29" t="s">
        <v>94</v>
      </c>
      <c r="B13" s="7">
        <f>B12/12</f>
        <v>128839.23583333334</v>
      </c>
      <c r="C13" s="7">
        <f t="shared" ref="C13:F13" si="30">C12/12</f>
        <v>65579.171039166671</v>
      </c>
      <c r="D13" s="7">
        <f t="shared" si="30"/>
        <v>141379.85879500001</v>
      </c>
      <c r="E13" s="7">
        <f t="shared" si="30"/>
        <v>71962.348126655008</v>
      </c>
      <c r="F13" s="11">
        <f t="shared" si="30"/>
        <v>-8.1112861832252966E-3</v>
      </c>
      <c r="G13" s="7">
        <f>G12/12</f>
        <v>128839.23583333334</v>
      </c>
      <c r="H13" s="7">
        <f t="shared" ref="H13:K13" si="31">H12/12</f>
        <v>65579.171039166671</v>
      </c>
      <c r="I13" s="7">
        <f t="shared" si="31"/>
        <v>141379.85879500001</v>
      </c>
      <c r="J13" s="7">
        <f t="shared" si="31"/>
        <v>71962.348126655008</v>
      </c>
      <c r="K13" s="11">
        <f t="shared" si="31"/>
        <v>-8.1112861832252966E-3</v>
      </c>
      <c r="L13" s="7">
        <f>L12/12</f>
        <v>128839.23583333334</v>
      </c>
      <c r="M13" s="7">
        <f t="shared" ref="M13:P13" si="32">M12/12</f>
        <v>65579.171039166671</v>
      </c>
      <c r="N13" s="7">
        <f t="shared" si="32"/>
        <v>141379.85879500001</v>
      </c>
      <c r="O13" s="7">
        <f t="shared" si="32"/>
        <v>71962.348126655008</v>
      </c>
      <c r="P13" s="11">
        <f t="shared" si="32"/>
        <v>-8.1112861832252966E-3</v>
      </c>
      <c r="Q13" s="7">
        <f>Q12/12</f>
        <v>128839.23583333334</v>
      </c>
      <c r="R13" s="7">
        <f t="shared" ref="R13:U13" si="33">R12/12</f>
        <v>65579.171039166671</v>
      </c>
      <c r="S13" s="7">
        <f t="shared" si="33"/>
        <v>141379.85879500001</v>
      </c>
      <c r="T13" s="7">
        <f t="shared" si="33"/>
        <v>71962.348126655008</v>
      </c>
      <c r="U13" s="11">
        <f t="shared" si="33"/>
        <v>-8.1112861832252966E-3</v>
      </c>
      <c r="V13" s="7">
        <f>V12/12</f>
        <v>128839.23583333334</v>
      </c>
      <c r="W13" s="7">
        <f t="shared" ref="W13:Z13" si="34">W12/12</f>
        <v>65579.171039166671</v>
      </c>
      <c r="X13" s="7">
        <f t="shared" si="34"/>
        <v>141379.85879500001</v>
      </c>
      <c r="Y13" s="7">
        <f t="shared" si="34"/>
        <v>71962.348126655008</v>
      </c>
      <c r="Z13" s="11">
        <f t="shared" si="34"/>
        <v>-8.1112861832252966E-3</v>
      </c>
      <c r="AA13" s="7">
        <f>AA12/12</f>
        <v>128839.23583333334</v>
      </c>
      <c r="AB13" s="7">
        <f t="shared" ref="AB13:AE13" si="35">AB12/12</f>
        <v>65579.171039166671</v>
      </c>
      <c r="AC13" s="7">
        <f t="shared" si="35"/>
        <v>141379.85879500001</v>
      </c>
      <c r="AD13" s="7">
        <f t="shared" si="35"/>
        <v>71962.348126655008</v>
      </c>
      <c r="AE13" s="11">
        <f t="shared" si="35"/>
        <v>-8.1112861832252966E-3</v>
      </c>
      <c r="AF13" s="7">
        <f>AF12/12</f>
        <v>128839.23583333334</v>
      </c>
      <c r="AG13" s="7">
        <f t="shared" ref="AG13:AJ13" si="36">AG12/12</f>
        <v>65579.171039166671</v>
      </c>
      <c r="AH13" s="7">
        <f t="shared" si="36"/>
        <v>141379.85879500001</v>
      </c>
      <c r="AI13" s="7">
        <f t="shared" si="36"/>
        <v>71962.348126655008</v>
      </c>
      <c r="AJ13" s="11">
        <f t="shared" si="36"/>
        <v>-8.1112861832252966E-3</v>
      </c>
      <c r="AK13" s="7">
        <f>AK12/12</f>
        <v>128839.23583333334</v>
      </c>
      <c r="AL13" s="7">
        <f t="shared" ref="AL13:AO13" si="37">AL12/12</f>
        <v>65579.171039166671</v>
      </c>
      <c r="AM13" s="7">
        <f t="shared" si="37"/>
        <v>141379.85879500001</v>
      </c>
      <c r="AN13" s="7">
        <f t="shared" si="37"/>
        <v>71962.348126655008</v>
      </c>
      <c r="AO13" s="11">
        <f t="shared" si="37"/>
        <v>-8.1112861832252966E-3</v>
      </c>
      <c r="AP13" s="7">
        <f>AP12/12</f>
        <v>128839.23583333334</v>
      </c>
      <c r="AQ13" s="7">
        <f t="shared" ref="AQ13:AT13" si="38">AQ12/12</f>
        <v>65579.171039166671</v>
      </c>
      <c r="AR13" s="7">
        <f t="shared" si="38"/>
        <v>141379.85879500001</v>
      </c>
      <c r="AS13" s="7">
        <f t="shared" si="38"/>
        <v>71962.348126655008</v>
      </c>
      <c r="AT13" s="11">
        <f t="shared" si="38"/>
        <v>-8.1112861832252966E-3</v>
      </c>
      <c r="AU13" s="7">
        <f>AU12/12</f>
        <v>128839.23583333334</v>
      </c>
      <c r="AV13" s="7">
        <f t="shared" ref="AV13:AY13" si="39">AV12/12</f>
        <v>65579.171039166671</v>
      </c>
      <c r="AW13" s="7">
        <f t="shared" si="39"/>
        <v>141379.85879500001</v>
      </c>
      <c r="AX13" s="7">
        <f t="shared" si="39"/>
        <v>71962.348126655008</v>
      </c>
      <c r="AY13" s="11">
        <f t="shared" si="39"/>
        <v>-8.1112861832252966E-3</v>
      </c>
    </row>
    <row r="17" spans="1:17" s="2" customFormat="1" ht="19.5" x14ac:dyDescent="0.25">
      <c r="A17" s="13"/>
      <c r="C17" s="14" t="s">
        <v>37</v>
      </c>
      <c r="D17" s="1" t="s">
        <v>38</v>
      </c>
      <c r="E17" s="1" t="s">
        <v>39</v>
      </c>
      <c r="F17" s="1" t="s">
        <v>1</v>
      </c>
      <c r="G17" s="1" t="s">
        <v>2</v>
      </c>
      <c r="I17" s="141" t="s">
        <v>0</v>
      </c>
      <c r="J17" s="142"/>
      <c r="K17" s="142"/>
      <c r="L17" s="142"/>
      <c r="M17" s="142"/>
      <c r="N17" s="142"/>
      <c r="O17" s="142"/>
      <c r="P17" s="142"/>
      <c r="Q17" s="143"/>
    </row>
    <row r="18" spans="1:17" s="2" customFormat="1" ht="19.5" x14ac:dyDescent="0.25">
      <c r="A18" s="13"/>
      <c r="C18" s="15">
        <v>1</v>
      </c>
      <c r="D18" s="16" t="s">
        <v>5</v>
      </c>
      <c r="E18" s="17" t="s">
        <v>41</v>
      </c>
      <c r="F18" s="17">
        <v>60296.5</v>
      </c>
      <c r="G18" s="17">
        <f>F18*0.509</f>
        <v>30690.9185</v>
      </c>
      <c r="I18" s="144"/>
      <c r="J18" s="145"/>
      <c r="K18" s="145"/>
      <c r="L18" s="145"/>
      <c r="M18" s="145"/>
      <c r="N18" s="145"/>
      <c r="O18" s="145"/>
      <c r="P18" s="145"/>
      <c r="Q18" s="146"/>
    </row>
    <row r="19" spans="1:17" s="2" customFormat="1" ht="19.5" x14ac:dyDescent="0.25">
      <c r="A19" s="13"/>
      <c r="C19" s="15">
        <v>2</v>
      </c>
      <c r="D19" s="16" t="s">
        <v>4</v>
      </c>
      <c r="E19" s="17" t="s">
        <v>41</v>
      </c>
      <c r="F19" s="17">
        <v>58803</v>
      </c>
      <c r="G19" s="17">
        <f>F19*0.509</f>
        <v>29930.726999999999</v>
      </c>
      <c r="I19" s="144"/>
      <c r="J19" s="145"/>
      <c r="K19" s="145"/>
      <c r="L19" s="145"/>
      <c r="M19" s="145"/>
      <c r="N19" s="145"/>
      <c r="O19" s="145"/>
      <c r="P19" s="145"/>
      <c r="Q19" s="146"/>
    </row>
    <row r="20" spans="1:17" s="2" customFormat="1" ht="19.5" x14ac:dyDescent="0.25">
      <c r="A20" s="13"/>
      <c r="C20" s="15">
        <v>3</v>
      </c>
      <c r="D20" s="16" t="s">
        <v>3</v>
      </c>
      <c r="E20" s="17" t="s">
        <v>41</v>
      </c>
      <c r="F20" s="17">
        <v>58006.3</v>
      </c>
      <c r="G20" s="17">
        <f>F20*0.509</f>
        <v>29525.206700000002</v>
      </c>
      <c r="I20" s="144"/>
      <c r="J20" s="145"/>
      <c r="K20" s="145"/>
      <c r="L20" s="145"/>
      <c r="M20" s="145"/>
      <c r="N20" s="145"/>
      <c r="O20" s="145"/>
      <c r="P20" s="145"/>
      <c r="Q20" s="146"/>
    </row>
    <row r="21" spans="1:17" s="2" customFormat="1" ht="19.5" x14ac:dyDescent="0.25">
      <c r="A21" s="13"/>
      <c r="C21" s="15">
        <v>4</v>
      </c>
      <c r="D21" s="16" t="s">
        <v>7</v>
      </c>
      <c r="E21" s="17" t="s">
        <v>42</v>
      </c>
      <c r="F21" s="17">
        <v>51153.599999999999</v>
      </c>
      <c r="G21" s="17">
        <f>F21*0.509</f>
        <v>26037.182399999998</v>
      </c>
      <c r="I21" s="144"/>
      <c r="J21" s="145"/>
      <c r="K21" s="145"/>
      <c r="L21" s="145"/>
      <c r="M21" s="145"/>
      <c r="N21" s="145"/>
      <c r="O21" s="145"/>
      <c r="P21" s="145"/>
      <c r="Q21" s="146"/>
    </row>
    <row r="22" spans="1:17" s="2" customFormat="1" ht="19.5" x14ac:dyDescent="0.25">
      <c r="A22" s="13"/>
      <c r="C22" s="15">
        <v>5</v>
      </c>
      <c r="D22" s="16" t="s">
        <v>6</v>
      </c>
      <c r="E22" s="17" t="s">
        <v>42</v>
      </c>
      <c r="F22" s="17">
        <v>45330</v>
      </c>
      <c r="G22" s="17">
        <f>F22*0.509</f>
        <v>23072.97</v>
      </c>
      <c r="I22" s="147"/>
      <c r="J22" s="148"/>
      <c r="K22" s="148"/>
      <c r="L22" s="148"/>
      <c r="M22" s="148"/>
      <c r="N22" s="148"/>
      <c r="O22" s="148"/>
      <c r="P22" s="148"/>
      <c r="Q22" s="149"/>
    </row>
    <row r="23" spans="1:17" s="2" customFormat="1" ht="18.75" x14ac:dyDescent="0.25">
      <c r="A23" s="13"/>
    </row>
  </sheetData>
  <mergeCells count="34">
    <mergeCell ref="I17:Q22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A6E75-52F8-4A7D-B373-5CC3F2988224}">
  <dimension ref="A1:AY113"/>
  <sheetViews>
    <sheetView zoomScale="70" zoomScaleNormal="70" workbookViewId="0">
      <selection sqref="A1:AD1"/>
    </sheetView>
  </sheetViews>
  <sheetFormatPr defaultColWidth="11.109375" defaultRowHeight="15.75" x14ac:dyDescent="0.25"/>
  <cols>
    <col min="1" max="1" width="10.88671875" style="27" bestFit="1" customWidth="1"/>
    <col min="2" max="16384" width="11.109375" style="27"/>
  </cols>
  <sheetData>
    <row r="1" spans="1:51" s="30" customFormat="1" ht="24" customHeight="1" x14ac:dyDescent="0.25">
      <c r="A1" s="154" t="s">
        <v>209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6"/>
      <c r="P1" s="29" t="s">
        <v>72</v>
      </c>
      <c r="Q1" s="154" t="s">
        <v>209</v>
      </c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6"/>
      <c r="AE1" s="29" t="s">
        <v>72</v>
      </c>
      <c r="AF1" s="154" t="s">
        <v>209</v>
      </c>
      <c r="AG1" s="155"/>
      <c r="AH1" s="155"/>
      <c r="AI1" s="155"/>
      <c r="AJ1" s="155"/>
      <c r="AK1" s="155"/>
      <c r="AL1" s="155"/>
      <c r="AM1" s="155"/>
      <c r="AN1" s="155"/>
      <c r="AO1" s="155"/>
      <c r="AP1" s="155"/>
      <c r="AQ1" s="155"/>
      <c r="AR1" s="155"/>
      <c r="AS1" s="156"/>
      <c r="AT1" s="29" t="s">
        <v>72</v>
      </c>
    </row>
    <row r="2" spans="1:51" s="31" customFormat="1" ht="19.5" x14ac:dyDescent="0.25">
      <c r="A2" s="29" t="s">
        <v>43</v>
      </c>
      <c r="B2" s="152" t="s">
        <v>46</v>
      </c>
      <c r="C2" s="152"/>
      <c r="D2" s="152"/>
      <c r="E2" s="152"/>
      <c r="F2" s="152"/>
      <c r="G2" s="152" t="s">
        <v>62</v>
      </c>
      <c r="H2" s="152"/>
      <c r="I2" s="152"/>
      <c r="J2" s="152"/>
      <c r="K2" s="152"/>
      <c r="L2" s="152" t="s">
        <v>63</v>
      </c>
      <c r="M2" s="152"/>
      <c r="N2" s="152"/>
      <c r="O2" s="152"/>
      <c r="P2" s="152"/>
      <c r="Q2" s="152" t="s">
        <v>64</v>
      </c>
      <c r="R2" s="152"/>
      <c r="S2" s="152"/>
      <c r="T2" s="152"/>
      <c r="U2" s="152"/>
      <c r="V2" s="152" t="s">
        <v>65</v>
      </c>
      <c r="W2" s="152"/>
      <c r="X2" s="152"/>
      <c r="Y2" s="152"/>
      <c r="Z2" s="152"/>
      <c r="AA2" s="152" t="s">
        <v>66</v>
      </c>
      <c r="AB2" s="152"/>
      <c r="AC2" s="152"/>
      <c r="AD2" s="152"/>
      <c r="AE2" s="152"/>
      <c r="AF2" s="152" t="s">
        <v>67</v>
      </c>
      <c r="AG2" s="152"/>
      <c r="AH2" s="152"/>
      <c r="AI2" s="152"/>
      <c r="AJ2" s="152"/>
      <c r="AK2" s="152" t="s">
        <v>68</v>
      </c>
      <c r="AL2" s="152"/>
      <c r="AM2" s="152"/>
      <c r="AN2" s="152"/>
      <c r="AO2" s="152"/>
      <c r="AP2" s="152" t="s">
        <v>69</v>
      </c>
      <c r="AQ2" s="152"/>
      <c r="AR2" s="152"/>
      <c r="AS2" s="152"/>
      <c r="AT2" s="152"/>
      <c r="AU2" s="152" t="s">
        <v>70</v>
      </c>
      <c r="AV2" s="152"/>
      <c r="AW2" s="152"/>
      <c r="AX2" s="152"/>
      <c r="AY2" s="152"/>
    </row>
    <row r="3" spans="1:51" s="28" customFormat="1" ht="19.5" x14ac:dyDescent="0.25">
      <c r="A3" s="29" t="s">
        <v>44</v>
      </c>
      <c r="B3" s="161">
        <v>44835</v>
      </c>
      <c r="C3" s="153"/>
      <c r="D3" s="161">
        <v>45200</v>
      </c>
      <c r="E3" s="153"/>
      <c r="F3" s="14"/>
      <c r="G3" s="161">
        <v>44835</v>
      </c>
      <c r="H3" s="153"/>
      <c r="I3" s="161">
        <v>45200</v>
      </c>
      <c r="J3" s="153"/>
      <c r="K3" s="14"/>
      <c r="L3" s="161">
        <v>44835</v>
      </c>
      <c r="M3" s="153"/>
      <c r="N3" s="161">
        <v>45200</v>
      </c>
      <c r="O3" s="153"/>
      <c r="P3" s="14"/>
      <c r="Q3" s="161">
        <v>44835</v>
      </c>
      <c r="R3" s="153"/>
      <c r="S3" s="161">
        <v>45200</v>
      </c>
      <c r="T3" s="153"/>
      <c r="U3" s="14"/>
      <c r="V3" s="161">
        <v>44835</v>
      </c>
      <c r="W3" s="153"/>
      <c r="X3" s="161">
        <v>45200</v>
      </c>
      <c r="Y3" s="153"/>
      <c r="Z3" s="14"/>
      <c r="AA3" s="161">
        <v>44835</v>
      </c>
      <c r="AB3" s="153"/>
      <c r="AC3" s="161">
        <v>45200</v>
      </c>
      <c r="AD3" s="153"/>
      <c r="AE3" s="14"/>
      <c r="AF3" s="161">
        <v>44835</v>
      </c>
      <c r="AG3" s="153"/>
      <c r="AH3" s="161">
        <v>45200</v>
      </c>
      <c r="AI3" s="153"/>
      <c r="AJ3" s="14"/>
      <c r="AK3" s="161">
        <v>44835</v>
      </c>
      <c r="AL3" s="153"/>
      <c r="AM3" s="161">
        <v>45200</v>
      </c>
      <c r="AN3" s="153"/>
      <c r="AO3" s="14"/>
      <c r="AP3" s="161">
        <v>44835</v>
      </c>
      <c r="AQ3" s="153"/>
      <c r="AR3" s="161">
        <v>45200</v>
      </c>
      <c r="AS3" s="153"/>
      <c r="AT3" s="14"/>
      <c r="AU3" s="161">
        <v>44835</v>
      </c>
      <c r="AV3" s="153"/>
      <c r="AW3" s="161">
        <v>45200</v>
      </c>
      <c r="AX3" s="153"/>
      <c r="AY3" s="14"/>
    </row>
    <row r="4" spans="1:51" s="31" customFormat="1" ht="19.5" x14ac:dyDescent="0.25">
      <c r="A4" s="29" t="s">
        <v>45</v>
      </c>
      <c r="B4" s="29" t="s">
        <v>47</v>
      </c>
      <c r="C4" s="29" t="s">
        <v>48</v>
      </c>
      <c r="D4" s="29" t="s">
        <v>47</v>
      </c>
      <c r="E4" s="29" t="s">
        <v>48</v>
      </c>
      <c r="F4" s="29" t="s">
        <v>49</v>
      </c>
      <c r="G4" s="29" t="s">
        <v>47</v>
      </c>
      <c r="H4" s="29" t="s">
        <v>48</v>
      </c>
      <c r="I4" s="29" t="s">
        <v>47</v>
      </c>
      <c r="J4" s="29" t="s">
        <v>48</v>
      </c>
      <c r="K4" s="29" t="s">
        <v>49</v>
      </c>
      <c r="L4" s="29" t="s">
        <v>47</v>
      </c>
      <c r="M4" s="29" t="s">
        <v>48</v>
      </c>
      <c r="N4" s="29" t="s">
        <v>47</v>
      </c>
      <c r="O4" s="29" t="s">
        <v>48</v>
      </c>
      <c r="P4" s="29" t="s">
        <v>49</v>
      </c>
      <c r="Q4" s="29" t="s">
        <v>47</v>
      </c>
      <c r="R4" s="29" t="s">
        <v>48</v>
      </c>
      <c r="S4" s="29" t="s">
        <v>47</v>
      </c>
      <c r="T4" s="29" t="s">
        <v>48</v>
      </c>
      <c r="U4" s="29" t="s">
        <v>49</v>
      </c>
      <c r="V4" s="29" t="s">
        <v>47</v>
      </c>
      <c r="W4" s="29" t="s">
        <v>48</v>
      </c>
      <c r="X4" s="29" t="s">
        <v>47</v>
      </c>
      <c r="Y4" s="29" t="s">
        <v>48</v>
      </c>
      <c r="Z4" s="29" t="s">
        <v>49</v>
      </c>
      <c r="AA4" s="29" t="s">
        <v>47</v>
      </c>
      <c r="AB4" s="29" t="s">
        <v>48</v>
      </c>
      <c r="AC4" s="29" t="s">
        <v>47</v>
      </c>
      <c r="AD4" s="29" t="s">
        <v>48</v>
      </c>
      <c r="AE4" s="29" t="s">
        <v>49</v>
      </c>
      <c r="AF4" s="29" t="s">
        <v>47</v>
      </c>
      <c r="AG4" s="29" t="s">
        <v>48</v>
      </c>
      <c r="AH4" s="29" t="s">
        <v>47</v>
      </c>
      <c r="AI4" s="29" t="s">
        <v>48</v>
      </c>
      <c r="AJ4" s="29" t="s">
        <v>49</v>
      </c>
      <c r="AK4" s="29" t="s">
        <v>47</v>
      </c>
      <c r="AL4" s="29" t="s">
        <v>48</v>
      </c>
      <c r="AM4" s="29" t="s">
        <v>47</v>
      </c>
      <c r="AN4" s="29" t="s">
        <v>48</v>
      </c>
      <c r="AO4" s="29" t="s">
        <v>49</v>
      </c>
      <c r="AP4" s="29" t="s">
        <v>47</v>
      </c>
      <c r="AQ4" s="29" t="s">
        <v>48</v>
      </c>
      <c r="AR4" s="29" t="s">
        <v>47</v>
      </c>
      <c r="AS4" s="29" t="s">
        <v>48</v>
      </c>
      <c r="AT4" s="29" t="s">
        <v>49</v>
      </c>
      <c r="AU4" s="29" t="s">
        <v>47</v>
      </c>
      <c r="AV4" s="29" t="s">
        <v>48</v>
      </c>
      <c r="AW4" s="29" t="s">
        <v>47</v>
      </c>
      <c r="AX4" s="29" t="s">
        <v>48</v>
      </c>
      <c r="AY4" s="29" t="s">
        <v>49</v>
      </c>
    </row>
    <row r="5" spans="1:51" ht="19.5" x14ac:dyDescent="0.25">
      <c r="A5" s="126">
        <v>0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 x14ac:dyDescent="0.25">
      <c r="A6" s="126">
        <v>1.0416666666666666E-2</v>
      </c>
      <c r="B6" s="5">
        <v>101351.52778999999</v>
      </c>
      <c r="C6" s="7">
        <f t="shared" ref="C6:C35" si="0">B6*0.509</f>
        <v>51587.927645109994</v>
      </c>
      <c r="D6" s="9">
        <v>125315</v>
      </c>
      <c r="E6" s="7">
        <f t="shared" ref="E6:E35" si="1">D6*0.509</f>
        <v>63785.334999999999</v>
      </c>
      <c r="F6" s="11">
        <f t="shared" ref="F6:F16" si="2">IF(B6&gt;0,(B6-D6)/B6,0)</f>
        <v>-0.23643918086417243</v>
      </c>
      <c r="G6" s="5">
        <v>101351.52778999999</v>
      </c>
      <c r="H6" s="7">
        <f t="shared" ref="H6:H35" si="3">G6*0.509</f>
        <v>51587.927645109994</v>
      </c>
      <c r="I6" s="9">
        <v>125315</v>
      </c>
      <c r="J6" s="7">
        <f t="shared" ref="J6:J35" si="4">I6*0.509</f>
        <v>63785.334999999999</v>
      </c>
      <c r="K6" s="11">
        <f t="shared" ref="K6:K16" si="5">IF(G6&gt;0,(G6-I6)/G6,0)</f>
        <v>-0.23643918086417243</v>
      </c>
      <c r="L6" s="5">
        <v>101351.52778999999</v>
      </c>
      <c r="M6" s="7">
        <f t="shared" ref="M6:M35" si="6">L6*0.509</f>
        <v>51587.927645109994</v>
      </c>
      <c r="N6" s="9">
        <v>125315</v>
      </c>
      <c r="O6" s="7">
        <f t="shared" ref="O6:O35" si="7">N6*0.509</f>
        <v>63785.334999999999</v>
      </c>
      <c r="P6" s="11">
        <f t="shared" ref="P6:P16" si="8">IF(L6&gt;0,(L6-N6)/L6,0)</f>
        <v>-0.23643918086417243</v>
      </c>
      <c r="Q6" s="5">
        <v>101351.52778999999</v>
      </c>
      <c r="R6" s="7">
        <f t="shared" ref="R6:R35" si="9">Q6*0.509</f>
        <v>51587.927645109994</v>
      </c>
      <c r="S6" s="9">
        <v>125315</v>
      </c>
      <c r="T6" s="7">
        <f t="shared" ref="T6:T35" si="10">S6*0.509</f>
        <v>63785.334999999999</v>
      </c>
      <c r="U6" s="11">
        <f t="shared" ref="U6:U16" si="11">IF(Q6&gt;0,(Q6-S6)/Q6,0)</f>
        <v>-0.23643918086417243</v>
      </c>
      <c r="V6" s="5">
        <v>101351.52778999999</v>
      </c>
      <c r="W6" s="7">
        <f t="shared" ref="W6:W35" si="12">V6*0.509</f>
        <v>51587.927645109994</v>
      </c>
      <c r="X6" s="9">
        <v>125315</v>
      </c>
      <c r="Y6" s="7">
        <f t="shared" ref="Y6:Y35" si="13">X6*0.509</f>
        <v>63785.334999999999</v>
      </c>
      <c r="Z6" s="11">
        <f t="shared" ref="Z6:Z16" si="14">IF(V6&gt;0,(V6-X6)/V6,0)</f>
        <v>-0.23643918086417243</v>
      </c>
      <c r="AA6" s="5">
        <v>101351.52778999999</v>
      </c>
      <c r="AB6" s="7">
        <f t="shared" ref="AB6:AB35" si="15">AA6*0.509</f>
        <v>51587.927645109994</v>
      </c>
      <c r="AC6" s="9">
        <v>125315</v>
      </c>
      <c r="AD6" s="7">
        <f t="shared" ref="AD6:AD35" si="16">AC6*0.509</f>
        <v>63785.334999999999</v>
      </c>
      <c r="AE6" s="11">
        <f t="shared" ref="AE6:AE16" si="17">IF(AA6&gt;0,(AA6-AC6)/AA6,0)</f>
        <v>-0.23643918086417243</v>
      </c>
      <c r="AF6" s="5">
        <v>101351.52778999999</v>
      </c>
      <c r="AG6" s="7">
        <f t="shared" ref="AG6:AG35" si="18">AF6*0.509</f>
        <v>51587.927645109994</v>
      </c>
      <c r="AH6" s="9">
        <v>125315</v>
      </c>
      <c r="AI6" s="7">
        <f t="shared" ref="AI6:AI35" si="19">AH6*0.509</f>
        <v>63785.334999999999</v>
      </c>
      <c r="AJ6" s="11">
        <f t="shared" ref="AJ6:AJ16" si="20">IF(AF6&gt;0,(AF6-AH6)/AF6,0)</f>
        <v>-0.23643918086417243</v>
      </c>
      <c r="AK6" s="5">
        <v>101351.52778999999</v>
      </c>
      <c r="AL6" s="7">
        <f t="shared" ref="AL6:AL35" si="21">AK6*0.509</f>
        <v>51587.927645109994</v>
      </c>
      <c r="AM6" s="9">
        <v>125315</v>
      </c>
      <c r="AN6" s="7">
        <f t="shared" ref="AN6:AN35" si="22">AM6*0.509</f>
        <v>63785.334999999999</v>
      </c>
      <c r="AO6" s="11">
        <f t="shared" ref="AO6:AO16" si="23">IF(AK6&gt;0,(AK6-AM6)/AK6,0)</f>
        <v>-0.23643918086417243</v>
      </c>
      <c r="AP6" s="5">
        <v>101351.52778999999</v>
      </c>
      <c r="AQ6" s="7">
        <f t="shared" ref="AQ6:AQ35" si="24">AP6*0.509</f>
        <v>51587.927645109994</v>
      </c>
      <c r="AR6" s="9">
        <v>125315</v>
      </c>
      <c r="AS6" s="7">
        <f t="shared" ref="AS6:AS35" si="25">AR6*0.509</f>
        <v>63785.334999999999</v>
      </c>
      <c r="AT6" s="11">
        <f t="shared" ref="AT6:AT16" si="26">IF(AP6&gt;0,(AP6-AR6)/AP6,0)</f>
        <v>-0.23643918086417243</v>
      </c>
      <c r="AU6" s="5">
        <v>101351.52778999999</v>
      </c>
      <c r="AV6" s="7">
        <f t="shared" ref="AV6:AV35" si="27">AU6*0.509</f>
        <v>51587.927645109994</v>
      </c>
      <c r="AW6" s="9">
        <v>125315</v>
      </c>
      <c r="AX6" s="7">
        <f t="shared" ref="AX6:AX35" si="28">AW6*0.509</f>
        <v>63785.334999999999</v>
      </c>
      <c r="AY6" s="11">
        <f t="shared" ref="AY6:AY16" si="29">IF(AU6&gt;0,(AU6-AW6)/AU6,0)</f>
        <v>-0.23643918086417243</v>
      </c>
    </row>
    <row r="7" spans="1:51" ht="19.5" x14ac:dyDescent="0.25">
      <c r="A7" s="126">
        <v>2.0833333333333301E-2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 x14ac:dyDescent="0.25">
      <c r="A8" s="126">
        <v>3.125E-2</v>
      </c>
      <c r="B8" s="5">
        <v>147259.81055999998</v>
      </c>
      <c r="C8" s="7">
        <f t="shared" si="0"/>
        <v>74955.243575039989</v>
      </c>
      <c r="D8" s="9">
        <v>124544</v>
      </c>
      <c r="E8" s="7">
        <f t="shared" si="1"/>
        <v>63392.896000000001</v>
      </c>
      <c r="F8" s="11">
        <f t="shared" si="2"/>
        <v>0.15425668737190576</v>
      </c>
      <c r="G8" s="5">
        <v>147259.81055999998</v>
      </c>
      <c r="H8" s="7">
        <f t="shared" si="3"/>
        <v>74955.243575039989</v>
      </c>
      <c r="I8" s="9">
        <v>124544</v>
      </c>
      <c r="J8" s="7">
        <f t="shared" si="4"/>
        <v>63392.896000000001</v>
      </c>
      <c r="K8" s="11">
        <f t="shared" si="5"/>
        <v>0.15425668737190576</v>
      </c>
      <c r="L8" s="5">
        <v>147259.81055999998</v>
      </c>
      <c r="M8" s="7">
        <f t="shared" si="6"/>
        <v>74955.243575039989</v>
      </c>
      <c r="N8" s="9">
        <v>124544</v>
      </c>
      <c r="O8" s="7">
        <f t="shared" si="7"/>
        <v>63392.896000000001</v>
      </c>
      <c r="P8" s="11">
        <f t="shared" si="8"/>
        <v>0.15425668737190576</v>
      </c>
      <c r="Q8" s="5">
        <v>147259.81055999998</v>
      </c>
      <c r="R8" s="7">
        <f t="shared" si="9"/>
        <v>74955.243575039989</v>
      </c>
      <c r="S8" s="9">
        <v>124544</v>
      </c>
      <c r="T8" s="7">
        <f t="shared" si="10"/>
        <v>63392.896000000001</v>
      </c>
      <c r="U8" s="11">
        <f t="shared" si="11"/>
        <v>0.15425668737190576</v>
      </c>
      <c r="V8" s="5">
        <v>147259.81055999998</v>
      </c>
      <c r="W8" s="7">
        <f t="shared" si="12"/>
        <v>74955.243575039989</v>
      </c>
      <c r="X8" s="9">
        <v>124544</v>
      </c>
      <c r="Y8" s="7">
        <f t="shared" si="13"/>
        <v>63392.896000000001</v>
      </c>
      <c r="Z8" s="11">
        <f t="shared" si="14"/>
        <v>0.15425668737190576</v>
      </c>
      <c r="AA8" s="5">
        <v>147259.81055999998</v>
      </c>
      <c r="AB8" s="7">
        <f t="shared" si="15"/>
        <v>74955.243575039989</v>
      </c>
      <c r="AC8" s="9">
        <v>124544</v>
      </c>
      <c r="AD8" s="7">
        <f t="shared" si="16"/>
        <v>63392.896000000001</v>
      </c>
      <c r="AE8" s="11">
        <f t="shared" si="17"/>
        <v>0.15425668737190576</v>
      </c>
      <c r="AF8" s="5">
        <v>147259.81055999998</v>
      </c>
      <c r="AG8" s="7">
        <f t="shared" si="18"/>
        <v>74955.243575039989</v>
      </c>
      <c r="AH8" s="9">
        <v>124544</v>
      </c>
      <c r="AI8" s="7">
        <f t="shared" si="19"/>
        <v>63392.896000000001</v>
      </c>
      <c r="AJ8" s="11">
        <f t="shared" si="20"/>
        <v>0.15425668737190576</v>
      </c>
      <c r="AK8" s="5">
        <v>147259.81055999998</v>
      </c>
      <c r="AL8" s="7">
        <f t="shared" si="21"/>
        <v>74955.243575039989</v>
      </c>
      <c r="AM8" s="9">
        <v>124544</v>
      </c>
      <c r="AN8" s="7">
        <f t="shared" si="22"/>
        <v>63392.896000000001</v>
      </c>
      <c r="AO8" s="11">
        <f t="shared" si="23"/>
        <v>0.15425668737190576</v>
      </c>
      <c r="AP8" s="5">
        <v>147259.81055999998</v>
      </c>
      <c r="AQ8" s="7">
        <f t="shared" si="24"/>
        <v>74955.243575039989</v>
      </c>
      <c r="AR8" s="9">
        <v>124544</v>
      </c>
      <c r="AS8" s="7">
        <f t="shared" si="25"/>
        <v>63392.896000000001</v>
      </c>
      <c r="AT8" s="11">
        <f t="shared" si="26"/>
        <v>0.15425668737190576</v>
      </c>
      <c r="AU8" s="5">
        <v>147259.81055999998</v>
      </c>
      <c r="AV8" s="7">
        <f t="shared" si="27"/>
        <v>74955.243575039989</v>
      </c>
      <c r="AW8" s="9">
        <v>124544</v>
      </c>
      <c r="AX8" s="7">
        <f t="shared" si="28"/>
        <v>63392.896000000001</v>
      </c>
      <c r="AY8" s="11">
        <f t="shared" si="29"/>
        <v>0.15425668737190576</v>
      </c>
    </row>
    <row r="9" spans="1:51" ht="19.5" x14ac:dyDescent="0.25">
      <c r="A9" s="126">
        <v>4.1666666666666699E-2</v>
      </c>
      <c r="B9" s="5">
        <v>210479.74805999998</v>
      </c>
      <c r="C9" s="7">
        <f t="shared" si="0"/>
        <v>107134.19176253999</v>
      </c>
      <c r="D9" s="9">
        <v>223541</v>
      </c>
      <c r="E9" s="7">
        <f t="shared" si="1"/>
        <v>113782.36900000001</v>
      </c>
      <c r="F9" s="11">
        <f t="shared" si="2"/>
        <v>-6.205467300481915E-2</v>
      </c>
      <c r="G9" s="5">
        <v>210479.74805999998</v>
      </c>
      <c r="H9" s="7">
        <f t="shared" si="3"/>
        <v>107134.19176253999</v>
      </c>
      <c r="I9" s="9">
        <v>223541</v>
      </c>
      <c r="J9" s="7">
        <f t="shared" si="4"/>
        <v>113782.36900000001</v>
      </c>
      <c r="K9" s="11">
        <f t="shared" si="5"/>
        <v>-6.205467300481915E-2</v>
      </c>
      <c r="L9" s="5">
        <v>210479.74805999998</v>
      </c>
      <c r="M9" s="7">
        <f t="shared" si="6"/>
        <v>107134.19176253999</v>
      </c>
      <c r="N9" s="9">
        <v>223541</v>
      </c>
      <c r="O9" s="7">
        <f t="shared" si="7"/>
        <v>113782.36900000001</v>
      </c>
      <c r="P9" s="11">
        <f t="shared" si="8"/>
        <v>-6.205467300481915E-2</v>
      </c>
      <c r="Q9" s="5">
        <v>210479.74805999998</v>
      </c>
      <c r="R9" s="7">
        <f t="shared" si="9"/>
        <v>107134.19176253999</v>
      </c>
      <c r="S9" s="9">
        <v>223541</v>
      </c>
      <c r="T9" s="7">
        <f t="shared" si="10"/>
        <v>113782.36900000001</v>
      </c>
      <c r="U9" s="11">
        <f t="shared" si="11"/>
        <v>-6.205467300481915E-2</v>
      </c>
      <c r="V9" s="5">
        <v>210479.74805999998</v>
      </c>
      <c r="W9" s="7">
        <f t="shared" si="12"/>
        <v>107134.19176253999</v>
      </c>
      <c r="X9" s="9">
        <v>223541</v>
      </c>
      <c r="Y9" s="7">
        <f t="shared" si="13"/>
        <v>113782.36900000001</v>
      </c>
      <c r="Z9" s="11">
        <f t="shared" si="14"/>
        <v>-6.205467300481915E-2</v>
      </c>
      <c r="AA9" s="5">
        <v>210479.74805999998</v>
      </c>
      <c r="AB9" s="7">
        <f t="shared" si="15"/>
        <v>107134.19176253999</v>
      </c>
      <c r="AC9" s="9">
        <v>223541</v>
      </c>
      <c r="AD9" s="7">
        <f t="shared" si="16"/>
        <v>113782.36900000001</v>
      </c>
      <c r="AE9" s="11">
        <f t="shared" si="17"/>
        <v>-6.205467300481915E-2</v>
      </c>
      <c r="AF9" s="5">
        <v>210479.74805999998</v>
      </c>
      <c r="AG9" s="7">
        <f t="shared" si="18"/>
        <v>107134.19176253999</v>
      </c>
      <c r="AH9" s="9">
        <v>223541</v>
      </c>
      <c r="AI9" s="7">
        <f t="shared" si="19"/>
        <v>113782.36900000001</v>
      </c>
      <c r="AJ9" s="11">
        <f t="shared" si="20"/>
        <v>-6.205467300481915E-2</v>
      </c>
      <c r="AK9" s="5">
        <v>210479.74805999998</v>
      </c>
      <c r="AL9" s="7">
        <f t="shared" si="21"/>
        <v>107134.19176253999</v>
      </c>
      <c r="AM9" s="9">
        <v>223541</v>
      </c>
      <c r="AN9" s="7">
        <f t="shared" si="22"/>
        <v>113782.36900000001</v>
      </c>
      <c r="AO9" s="11">
        <f t="shared" si="23"/>
        <v>-6.205467300481915E-2</v>
      </c>
      <c r="AP9" s="5">
        <v>210479.74805999998</v>
      </c>
      <c r="AQ9" s="7">
        <f t="shared" si="24"/>
        <v>107134.19176253999</v>
      </c>
      <c r="AR9" s="9">
        <v>223541</v>
      </c>
      <c r="AS9" s="7">
        <f t="shared" si="25"/>
        <v>113782.36900000001</v>
      </c>
      <c r="AT9" s="11">
        <f t="shared" si="26"/>
        <v>-6.205467300481915E-2</v>
      </c>
      <c r="AU9" s="5">
        <v>210479.74805999998</v>
      </c>
      <c r="AV9" s="7">
        <f t="shared" si="27"/>
        <v>107134.19176253999</v>
      </c>
      <c r="AW9" s="9">
        <v>223541</v>
      </c>
      <c r="AX9" s="7">
        <f t="shared" si="28"/>
        <v>113782.36900000001</v>
      </c>
      <c r="AY9" s="11">
        <f t="shared" si="29"/>
        <v>-6.205467300481915E-2</v>
      </c>
    </row>
    <row r="10" spans="1:51" ht="19.5" x14ac:dyDescent="0.25">
      <c r="A10" s="126">
        <v>5.2083333333333301E-2</v>
      </c>
      <c r="B10" s="5">
        <v>185358.05152000004</v>
      </c>
      <c r="C10" s="7">
        <f t="shared" si="0"/>
        <v>94347.248223680013</v>
      </c>
      <c r="D10" s="9">
        <v>168240</v>
      </c>
      <c r="E10" s="7">
        <f t="shared" si="1"/>
        <v>85634.16</v>
      </c>
      <c r="F10" s="11">
        <f t="shared" si="2"/>
        <v>9.2351270309684971E-2</v>
      </c>
      <c r="G10" s="5">
        <v>185358.05152000004</v>
      </c>
      <c r="H10" s="7">
        <f t="shared" si="3"/>
        <v>94347.248223680013</v>
      </c>
      <c r="I10" s="9">
        <v>168240</v>
      </c>
      <c r="J10" s="7">
        <f t="shared" si="4"/>
        <v>85634.16</v>
      </c>
      <c r="K10" s="11">
        <f t="shared" si="5"/>
        <v>9.2351270309684971E-2</v>
      </c>
      <c r="L10" s="5">
        <v>185358.05152000004</v>
      </c>
      <c r="M10" s="7">
        <f t="shared" si="6"/>
        <v>94347.248223680013</v>
      </c>
      <c r="N10" s="9">
        <v>168240</v>
      </c>
      <c r="O10" s="7">
        <f t="shared" si="7"/>
        <v>85634.16</v>
      </c>
      <c r="P10" s="11">
        <f t="shared" si="8"/>
        <v>9.2351270309684971E-2</v>
      </c>
      <c r="Q10" s="5">
        <v>185358.05152000004</v>
      </c>
      <c r="R10" s="7">
        <f t="shared" si="9"/>
        <v>94347.248223680013</v>
      </c>
      <c r="S10" s="9">
        <v>168240</v>
      </c>
      <c r="T10" s="7">
        <f t="shared" si="10"/>
        <v>85634.16</v>
      </c>
      <c r="U10" s="11">
        <f t="shared" si="11"/>
        <v>9.2351270309684971E-2</v>
      </c>
      <c r="V10" s="5">
        <v>185358.05152000004</v>
      </c>
      <c r="W10" s="7">
        <f t="shared" si="12"/>
        <v>94347.248223680013</v>
      </c>
      <c r="X10" s="9">
        <v>168240</v>
      </c>
      <c r="Y10" s="7">
        <f t="shared" si="13"/>
        <v>85634.16</v>
      </c>
      <c r="Z10" s="11">
        <f t="shared" si="14"/>
        <v>9.2351270309684971E-2</v>
      </c>
      <c r="AA10" s="5">
        <v>185358.05152000004</v>
      </c>
      <c r="AB10" s="7">
        <f t="shared" si="15"/>
        <v>94347.248223680013</v>
      </c>
      <c r="AC10" s="9">
        <v>168240</v>
      </c>
      <c r="AD10" s="7">
        <f t="shared" si="16"/>
        <v>85634.16</v>
      </c>
      <c r="AE10" s="11">
        <f t="shared" si="17"/>
        <v>9.2351270309684971E-2</v>
      </c>
      <c r="AF10" s="5">
        <v>185358.05152000004</v>
      </c>
      <c r="AG10" s="7">
        <f t="shared" si="18"/>
        <v>94347.248223680013</v>
      </c>
      <c r="AH10" s="9">
        <v>168240</v>
      </c>
      <c r="AI10" s="7">
        <f t="shared" si="19"/>
        <v>85634.16</v>
      </c>
      <c r="AJ10" s="11">
        <f t="shared" si="20"/>
        <v>9.2351270309684971E-2</v>
      </c>
      <c r="AK10" s="5">
        <v>185358.05152000004</v>
      </c>
      <c r="AL10" s="7">
        <f t="shared" si="21"/>
        <v>94347.248223680013</v>
      </c>
      <c r="AM10" s="9">
        <v>168240</v>
      </c>
      <c r="AN10" s="7">
        <f t="shared" si="22"/>
        <v>85634.16</v>
      </c>
      <c r="AO10" s="11">
        <f t="shared" si="23"/>
        <v>9.2351270309684971E-2</v>
      </c>
      <c r="AP10" s="5">
        <v>185358.05152000004</v>
      </c>
      <c r="AQ10" s="7">
        <f t="shared" si="24"/>
        <v>94347.248223680013</v>
      </c>
      <c r="AR10" s="9">
        <v>168240</v>
      </c>
      <c r="AS10" s="7">
        <f t="shared" si="25"/>
        <v>85634.16</v>
      </c>
      <c r="AT10" s="11">
        <f t="shared" si="26"/>
        <v>9.2351270309684971E-2</v>
      </c>
      <c r="AU10" s="5">
        <v>185358.05152000004</v>
      </c>
      <c r="AV10" s="7">
        <f t="shared" si="27"/>
        <v>94347.248223680013</v>
      </c>
      <c r="AW10" s="9">
        <v>168240</v>
      </c>
      <c r="AX10" s="7">
        <f t="shared" si="28"/>
        <v>85634.16</v>
      </c>
      <c r="AY10" s="11">
        <f t="shared" si="29"/>
        <v>9.2351270309684971E-2</v>
      </c>
    </row>
    <row r="11" spans="1:51" ht="19.5" x14ac:dyDescent="0.25">
      <c r="A11" s="126">
        <v>6.25E-2</v>
      </c>
      <c r="B11" s="5">
        <v>191718.49799999999</v>
      </c>
      <c r="C11" s="7">
        <f t="shared" si="0"/>
        <v>97584.715482</v>
      </c>
      <c r="D11" s="9">
        <v>184541</v>
      </c>
      <c r="E11" s="7">
        <f t="shared" si="1"/>
        <v>93931.369000000006</v>
      </c>
      <c r="F11" s="11">
        <f t="shared" si="2"/>
        <v>3.7437691588841845E-2</v>
      </c>
      <c r="G11" s="5">
        <v>191718.49799999999</v>
      </c>
      <c r="H11" s="7">
        <f t="shared" si="3"/>
        <v>97584.715482</v>
      </c>
      <c r="I11" s="9">
        <v>184541</v>
      </c>
      <c r="J11" s="7">
        <f t="shared" si="4"/>
        <v>93931.369000000006</v>
      </c>
      <c r="K11" s="11">
        <f t="shared" si="5"/>
        <v>3.7437691588841845E-2</v>
      </c>
      <c r="L11" s="5">
        <v>191718.49799999999</v>
      </c>
      <c r="M11" s="7">
        <f t="shared" si="6"/>
        <v>97584.715482</v>
      </c>
      <c r="N11" s="9">
        <v>184541</v>
      </c>
      <c r="O11" s="7">
        <f t="shared" si="7"/>
        <v>93931.369000000006</v>
      </c>
      <c r="P11" s="11">
        <f t="shared" si="8"/>
        <v>3.7437691588841845E-2</v>
      </c>
      <c r="Q11" s="5">
        <v>191718.49799999999</v>
      </c>
      <c r="R11" s="7">
        <f t="shared" si="9"/>
        <v>97584.715482</v>
      </c>
      <c r="S11" s="9">
        <v>184541</v>
      </c>
      <c r="T11" s="7">
        <f t="shared" si="10"/>
        <v>93931.369000000006</v>
      </c>
      <c r="U11" s="11">
        <f t="shared" si="11"/>
        <v>3.7437691588841845E-2</v>
      </c>
      <c r="V11" s="5">
        <v>191718.49799999999</v>
      </c>
      <c r="W11" s="7">
        <f t="shared" si="12"/>
        <v>97584.715482</v>
      </c>
      <c r="X11" s="9">
        <v>184541</v>
      </c>
      <c r="Y11" s="7">
        <f t="shared" si="13"/>
        <v>93931.369000000006</v>
      </c>
      <c r="Z11" s="11">
        <f t="shared" si="14"/>
        <v>3.7437691588841845E-2</v>
      </c>
      <c r="AA11" s="5">
        <v>191718.49799999999</v>
      </c>
      <c r="AB11" s="7">
        <f t="shared" si="15"/>
        <v>97584.715482</v>
      </c>
      <c r="AC11" s="9">
        <v>184541</v>
      </c>
      <c r="AD11" s="7">
        <f t="shared" si="16"/>
        <v>93931.369000000006</v>
      </c>
      <c r="AE11" s="11">
        <f t="shared" si="17"/>
        <v>3.7437691588841845E-2</v>
      </c>
      <c r="AF11" s="5">
        <v>191718.49799999999</v>
      </c>
      <c r="AG11" s="7">
        <f t="shared" si="18"/>
        <v>97584.715482</v>
      </c>
      <c r="AH11" s="9">
        <v>184541</v>
      </c>
      <c r="AI11" s="7">
        <f t="shared" si="19"/>
        <v>93931.369000000006</v>
      </c>
      <c r="AJ11" s="11">
        <f t="shared" si="20"/>
        <v>3.7437691588841845E-2</v>
      </c>
      <c r="AK11" s="5">
        <v>191718.49799999999</v>
      </c>
      <c r="AL11" s="7">
        <f t="shared" si="21"/>
        <v>97584.715482</v>
      </c>
      <c r="AM11" s="9">
        <v>184541</v>
      </c>
      <c r="AN11" s="7">
        <f t="shared" si="22"/>
        <v>93931.369000000006</v>
      </c>
      <c r="AO11" s="11">
        <f t="shared" si="23"/>
        <v>3.7437691588841845E-2</v>
      </c>
      <c r="AP11" s="5">
        <v>191718.49799999999</v>
      </c>
      <c r="AQ11" s="7">
        <f t="shared" si="24"/>
        <v>97584.715482</v>
      </c>
      <c r="AR11" s="9">
        <v>184541</v>
      </c>
      <c r="AS11" s="7">
        <f t="shared" si="25"/>
        <v>93931.369000000006</v>
      </c>
      <c r="AT11" s="11">
        <f t="shared" si="26"/>
        <v>3.7437691588841845E-2</v>
      </c>
      <c r="AU11" s="5">
        <v>191718.49799999999</v>
      </c>
      <c r="AV11" s="7">
        <f t="shared" si="27"/>
        <v>97584.715482</v>
      </c>
      <c r="AW11" s="9">
        <v>184541</v>
      </c>
      <c r="AX11" s="7">
        <f t="shared" si="28"/>
        <v>93931.369000000006</v>
      </c>
      <c r="AY11" s="11">
        <f t="shared" si="29"/>
        <v>3.7437691588841845E-2</v>
      </c>
    </row>
    <row r="12" spans="1:51" ht="19.5" x14ac:dyDescent="0.25">
      <c r="A12" s="126">
        <v>7.2916666666666699E-2</v>
      </c>
      <c r="B12" s="5">
        <v>171796.99692000003</v>
      </c>
      <c r="C12" s="7">
        <f t="shared" si="0"/>
        <v>87444.671432280025</v>
      </c>
      <c r="D12" s="9">
        <v>165458</v>
      </c>
      <c r="E12" s="7">
        <f t="shared" si="1"/>
        <v>84218.122000000003</v>
      </c>
      <c r="F12" s="11">
        <f t="shared" si="2"/>
        <v>3.6898182352697859E-2</v>
      </c>
      <c r="G12" s="5">
        <v>171796.99692000003</v>
      </c>
      <c r="H12" s="7">
        <f t="shared" si="3"/>
        <v>87444.671432280025</v>
      </c>
      <c r="I12" s="9">
        <v>165458</v>
      </c>
      <c r="J12" s="7">
        <f t="shared" si="4"/>
        <v>84218.122000000003</v>
      </c>
      <c r="K12" s="11">
        <f t="shared" si="5"/>
        <v>3.6898182352697859E-2</v>
      </c>
      <c r="L12" s="5">
        <v>171796.99692000003</v>
      </c>
      <c r="M12" s="7">
        <f t="shared" si="6"/>
        <v>87444.671432280025</v>
      </c>
      <c r="N12" s="9">
        <v>165458</v>
      </c>
      <c r="O12" s="7">
        <f t="shared" si="7"/>
        <v>84218.122000000003</v>
      </c>
      <c r="P12" s="11">
        <f t="shared" si="8"/>
        <v>3.6898182352697859E-2</v>
      </c>
      <c r="Q12" s="5">
        <v>171796.99692000003</v>
      </c>
      <c r="R12" s="7">
        <f t="shared" si="9"/>
        <v>87444.671432280025</v>
      </c>
      <c r="S12" s="9">
        <v>165458</v>
      </c>
      <c r="T12" s="7">
        <f t="shared" si="10"/>
        <v>84218.122000000003</v>
      </c>
      <c r="U12" s="11">
        <f t="shared" si="11"/>
        <v>3.6898182352697859E-2</v>
      </c>
      <c r="V12" s="5">
        <v>171796.99692000003</v>
      </c>
      <c r="W12" s="7">
        <f t="shared" si="12"/>
        <v>87444.671432280025</v>
      </c>
      <c r="X12" s="9">
        <v>165458</v>
      </c>
      <c r="Y12" s="7">
        <f t="shared" si="13"/>
        <v>84218.122000000003</v>
      </c>
      <c r="Z12" s="11">
        <f t="shared" si="14"/>
        <v>3.6898182352697859E-2</v>
      </c>
      <c r="AA12" s="5">
        <v>171796.99692000003</v>
      </c>
      <c r="AB12" s="7">
        <f t="shared" si="15"/>
        <v>87444.671432280025</v>
      </c>
      <c r="AC12" s="9">
        <v>165458</v>
      </c>
      <c r="AD12" s="7">
        <f t="shared" si="16"/>
        <v>84218.122000000003</v>
      </c>
      <c r="AE12" s="11">
        <f t="shared" si="17"/>
        <v>3.6898182352697859E-2</v>
      </c>
      <c r="AF12" s="5">
        <v>171796.99692000003</v>
      </c>
      <c r="AG12" s="7">
        <f t="shared" si="18"/>
        <v>87444.671432280025</v>
      </c>
      <c r="AH12" s="9">
        <v>165458</v>
      </c>
      <c r="AI12" s="7">
        <f t="shared" si="19"/>
        <v>84218.122000000003</v>
      </c>
      <c r="AJ12" s="11">
        <f t="shared" si="20"/>
        <v>3.6898182352697859E-2</v>
      </c>
      <c r="AK12" s="5">
        <v>171796.99692000003</v>
      </c>
      <c r="AL12" s="7">
        <f t="shared" si="21"/>
        <v>87444.671432280025</v>
      </c>
      <c r="AM12" s="9">
        <v>165458</v>
      </c>
      <c r="AN12" s="7">
        <f t="shared" si="22"/>
        <v>84218.122000000003</v>
      </c>
      <c r="AO12" s="11">
        <f t="shared" si="23"/>
        <v>3.6898182352697859E-2</v>
      </c>
      <c r="AP12" s="5">
        <v>171796.99692000003</v>
      </c>
      <c r="AQ12" s="7">
        <f t="shared" si="24"/>
        <v>87444.671432280025</v>
      </c>
      <c r="AR12" s="9">
        <v>165458</v>
      </c>
      <c r="AS12" s="7">
        <f t="shared" si="25"/>
        <v>84218.122000000003</v>
      </c>
      <c r="AT12" s="11">
        <f t="shared" si="26"/>
        <v>3.6898182352697859E-2</v>
      </c>
      <c r="AU12" s="5">
        <v>171796.99692000003</v>
      </c>
      <c r="AV12" s="7">
        <f t="shared" si="27"/>
        <v>87444.671432280025</v>
      </c>
      <c r="AW12" s="9">
        <v>165458</v>
      </c>
      <c r="AX12" s="7">
        <f t="shared" si="28"/>
        <v>84218.122000000003</v>
      </c>
      <c r="AY12" s="11">
        <f t="shared" si="29"/>
        <v>3.6898182352697859E-2</v>
      </c>
    </row>
    <row r="13" spans="1:51" ht="19.5" x14ac:dyDescent="0.25">
      <c r="A13" s="126">
        <v>8.3333333333333301E-2</v>
      </c>
      <c r="B13" s="5">
        <v>152864.38282000003</v>
      </c>
      <c r="C13" s="7">
        <f t="shared" si="0"/>
        <v>77807.970855380016</v>
      </c>
      <c r="D13" s="9">
        <v>168541</v>
      </c>
      <c r="E13" s="7">
        <f t="shared" si="1"/>
        <v>85787.369000000006</v>
      </c>
      <c r="F13" s="11">
        <f t="shared" si="2"/>
        <v>-0.10255245133498109</v>
      </c>
      <c r="G13" s="5">
        <v>152864.38282000003</v>
      </c>
      <c r="H13" s="7">
        <f t="shared" si="3"/>
        <v>77807.970855380016</v>
      </c>
      <c r="I13" s="9">
        <v>168541</v>
      </c>
      <c r="J13" s="7">
        <f t="shared" si="4"/>
        <v>85787.369000000006</v>
      </c>
      <c r="K13" s="11">
        <f t="shared" si="5"/>
        <v>-0.10255245133498109</v>
      </c>
      <c r="L13" s="5">
        <v>152864.38282000003</v>
      </c>
      <c r="M13" s="7">
        <f t="shared" si="6"/>
        <v>77807.970855380016</v>
      </c>
      <c r="N13" s="9">
        <v>168541</v>
      </c>
      <c r="O13" s="7">
        <f t="shared" si="7"/>
        <v>85787.369000000006</v>
      </c>
      <c r="P13" s="11">
        <f t="shared" si="8"/>
        <v>-0.10255245133498109</v>
      </c>
      <c r="Q13" s="5">
        <v>152864.38282000003</v>
      </c>
      <c r="R13" s="7">
        <f t="shared" si="9"/>
        <v>77807.970855380016</v>
      </c>
      <c r="S13" s="9">
        <v>168541</v>
      </c>
      <c r="T13" s="7">
        <f t="shared" si="10"/>
        <v>85787.369000000006</v>
      </c>
      <c r="U13" s="11">
        <f t="shared" si="11"/>
        <v>-0.10255245133498109</v>
      </c>
      <c r="V13" s="5">
        <v>152864.38282000003</v>
      </c>
      <c r="W13" s="7">
        <f t="shared" si="12"/>
        <v>77807.970855380016</v>
      </c>
      <c r="X13" s="9">
        <v>168541</v>
      </c>
      <c r="Y13" s="7">
        <f t="shared" si="13"/>
        <v>85787.369000000006</v>
      </c>
      <c r="Z13" s="11">
        <f t="shared" si="14"/>
        <v>-0.10255245133498109</v>
      </c>
      <c r="AA13" s="5">
        <v>152864.38282000003</v>
      </c>
      <c r="AB13" s="7">
        <f t="shared" si="15"/>
        <v>77807.970855380016</v>
      </c>
      <c r="AC13" s="9">
        <v>168541</v>
      </c>
      <c r="AD13" s="7">
        <f t="shared" si="16"/>
        <v>85787.369000000006</v>
      </c>
      <c r="AE13" s="11">
        <f t="shared" si="17"/>
        <v>-0.10255245133498109</v>
      </c>
      <c r="AF13" s="5">
        <v>152864.38282000003</v>
      </c>
      <c r="AG13" s="7">
        <f t="shared" si="18"/>
        <v>77807.970855380016</v>
      </c>
      <c r="AH13" s="9">
        <v>168541</v>
      </c>
      <c r="AI13" s="7">
        <f t="shared" si="19"/>
        <v>85787.369000000006</v>
      </c>
      <c r="AJ13" s="11">
        <f t="shared" si="20"/>
        <v>-0.10255245133498109</v>
      </c>
      <c r="AK13" s="5">
        <v>152864.38282000003</v>
      </c>
      <c r="AL13" s="7">
        <f t="shared" si="21"/>
        <v>77807.970855380016</v>
      </c>
      <c r="AM13" s="9">
        <v>168541</v>
      </c>
      <c r="AN13" s="7">
        <f t="shared" si="22"/>
        <v>85787.369000000006</v>
      </c>
      <c r="AO13" s="11">
        <f t="shared" si="23"/>
        <v>-0.10255245133498109</v>
      </c>
      <c r="AP13" s="5">
        <v>152864.38282000003</v>
      </c>
      <c r="AQ13" s="7">
        <f t="shared" si="24"/>
        <v>77807.970855380016</v>
      </c>
      <c r="AR13" s="9">
        <v>168541</v>
      </c>
      <c r="AS13" s="7">
        <f t="shared" si="25"/>
        <v>85787.369000000006</v>
      </c>
      <c r="AT13" s="11">
        <f t="shared" si="26"/>
        <v>-0.10255245133498109</v>
      </c>
      <c r="AU13" s="5">
        <v>152864.38282000003</v>
      </c>
      <c r="AV13" s="7">
        <f t="shared" si="27"/>
        <v>77807.970855380016</v>
      </c>
      <c r="AW13" s="9">
        <v>168541</v>
      </c>
      <c r="AX13" s="7">
        <f t="shared" si="28"/>
        <v>85787.369000000006</v>
      </c>
      <c r="AY13" s="11">
        <f t="shared" si="29"/>
        <v>-0.10255245133498109</v>
      </c>
    </row>
    <row r="14" spans="1:51" ht="19.5" x14ac:dyDescent="0.25">
      <c r="A14" s="126">
        <v>9.375E-2</v>
      </c>
      <c r="B14" s="5">
        <v>126977.96128</v>
      </c>
      <c r="C14" s="7">
        <f t="shared" si="0"/>
        <v>64631.782291520001</v>
      </c>
      <c r="D14" s="9">
        <v>135555</v>
      </c>
      <c r="E14" s="7">
        <f t="shared" si="1"/>
        <v>68997.494999999995</v>
      </c>
      <c r="F14" s="11">
        <f t="shared" si="2"/>
        <v>-6.7547459681501013E-2</v>
      </c>
      <c r="G14" s="5">
        <v>126977.96128</v>
      </c>
      <c r="H14" s="7">
        <f t="shared" si="3"/>
        <v>64631.782291520001</v>
      </c>
      <c r="I14" s="9">
        <v>135555</v>
      </c>
      <c r="J14" s="7">
        <f t="shared" si="4"/>
        <v>68997.494999999995</v>
      </c>
      <c r="K14" s="11">
        <f t="shared" si="5"/>
        <v>-6.7547459681501013E-2</v>
      </c>
      <c r="L14" s="5">
        <v>126977.96128</v>
      </c>
      <c r="M14" s="7">
        <f t="shared" si="6"/>
        <v>64631.782291520001</v>
      </c>
      <c r="N14" s="9">
        <v>135555</v>
      </c>
      <c r="O14" s="7">
        <f t="shared" si="7"/>
        <v>68997.494999999995</v>
      </c>
      <c r="P14" s="11">
        <f t="shared" si="8"/>
        <v>-6.7547459681501013E-2</v>
      </c>
      <c r="Q14" s="5">
        <v>126977.96128</v>
      </c>
      <c r="R14" s="7">
        <f t="shared" si="9"/>
        <v>64631.782291520001</v>
      </c>
      <c r="S14" s="9">
        <v>135555</v>
      </c>
      <c r="T14" s="7">
        <f t="shared" si="10"/>
        <v>68997.494999999995</v>
      </c>
      <c r="U14" s="11">
        <f t="shared" si="11"/>
        <v>-6.7547459681501013E-2</v>
      </c>
      <c r="V14" s="5">
        <v>126977.96128</v>
      </c>
      <c r="W14" s="7">
        <f t="shared" si="12"/>
        <v>64631.782291520001</v>
      </c>
      <c r="X14" s="9">
        <v>135555</v>
      </c>
      <c r="Y14" s="7">
        <f t="shared" si="13"/>
        <v>68997.494999999995</v>
      </c>
      <c r="Z14" s="11">
        <f t="shared" si="14"/>
        <v>-6.7547459681501013E-2</v>
      </c>
      <c r="AA14" s="5">
        <v>126977.96128</v>
      </c>
      <c r="AB14" s="7">
        <f t="shared" si="15"/>
        <v>64631.782291520001</v>
      </c>
      <c r="AC14" s="9">
        <v>135555</v>
      </c>
      <c r="AD14" s="7">
        <f t="shared" si="16"/>
        <v>68997.494999999995</v>
      </c>
      <c r="AE14" s="11">
        <f t="shared" si="17"/>
        <v>-6.7547459681501013E-2</v>
      </c>
      <c r="AF14" s="5">
        <v>126977.96128</v>
      </c>
      <c r="AG14" s="7">
        <f t="shared" si="18"/>
        <v>64631.782291520001</v>
      </c>
      <c r="AH14" s="9">
        <v>135555</v>
      </c>
      <c r="AI14" s="7">
        <f t="shared" si="19"/>
        <v>68997.494999999995</v>
      </c>
      <c r="AJ14" s="11">
        <f t="shared" si="20"/>
        <v>-6.7547459681501013E-2</v>
      </c>
      <c r="AK14" s="5">
        <v>126977.96128</v>
      </c>
      <c r="AL14" s="7">
        <f t="shared" si="21"/>
        <v>64631.782291520001</v>
      </c>
      <c r="AM14" s="9">
        <v>135555</v>
      </c>
      <c r="AN14" s="7">
        <f t="shared" si="22"/>
        <v>68997.494999999995</v>
      </c>
      <c r="AO14" s="11">
        <f t="shared" si="23"/>
        <v>-6.7547459681501013E-2</v>
      </c>
      <c r="AP14" s="5">
        <v>126977.96128</v>
      </c>
      <c r="AQ14" s="7">
        <f t="shared" si="24"/>
        <v>64631.782291520001</v>
      </c>
      <c r="AR14" s="9">
        <v>135555</v>
      </c>
      <c r="AS14" s="7">
        <f t="shared" si="25"/>
        <v>68997.494999999995</v>
      </c>
      <c r="AT14" s="11">
        <f t="shared" si="26"/>
        <v>-6.7547459681501013E-2</v>
      </c>
      <c r="AU14" s="5">
        <v>126977.96128</v>
      </c>
      <c r="AV14" s="7">
        <f t="shared" si="27"/>
        <v>64631.782291520001</v>
      </c>
      <c r="AW14" s="9">
        <v>135555</v>
      </c>
      <c r="AX14" s="7">
        <f t="shared" si="28"/>
        <v>68997.494999999995</v>
      </c>
      <c r="AY14" s="11">
        <f t="shared" si="29"/>
        <v>-6.7547459681501013E-2</v>
      </c>
    </row>
    <row r="15" spans="1:51" ht="19.5" x14ac:dyDescent="0.25">
      <c r="A15" s="126">
        <v>0.104166666666667</v>
      </c>
      <c r="B15" s="5">
        <v>110548.90375</v>
      </c>
      <c r="C15" s="7">
        <f t="shared" si="0"/>
        <v>56269.392008750001</v>
      </c>
      <c r="D15" s="9">
        <v>135247</v>
      </c>
      <c r="E15" s="7">
        <f t="shared" si="1"/>
        <v>68840.722999999998</v>
      </c>
      <c r="F15" s="11">
        <f t="shared" si="2"/>
        <v>-0.22341330770545975</v>
      </c>
      <c r="G15" s="5">
        <v>110548.90375</v>
      </c>
      <c r="H15" s="7">
        <f t="shared" si="3"/>
        <v>56269.392008750001</v>
      </c>
      <c r="I15" s="9">
        <v>135247</v>
      </c>
      <c r="J15" s="7">
        <f t="shared" si="4"/>
        <v>68840.722999999998</v>
      </c>
      <c r="K15" s="11">
        <f t="shared" si="5"/>
        <v>-0.22341330770545975</v>
      </c>
      <c r="L15" s="5">
        <v>110548.90375</v>
      </c>
      <c r="M15" s="7">
        <f t="shared" si="6"/>
        <v>56269.392008750001</v>
      </c>
      <c r="N15" s="9">
        <v>135247</v>
      </c>
      <c r="O15" s="7">
        <f t="shared" si="7"/>
        <v>68840.722999999998</v>
      </c>
      <c r="P15" s="11">
        <f t="shared" si="8"/>
        <v>-0.22341330770545975</v>
      </c>
      <c r="Q15" s="5">
        <v>110548.90375</v>
      </c>
      <c r="R15" s="7">
        <f t="shared" si="9"/>
        <v>56269.392008750001</v>
      </c>
      <c r="S15" s="9">
        <v>135247</v>
      </c>
      <c r="T15" s="7">
        <f t="shared" si="10"/>
        <v>68840.722999999998</v>
      </c>
      <c r="U15" s="11">
        <f t="shared" si="11"/>
        <v>-0.22341330770545975</v>
      </c>
      <c r="V15" s="5">
        <v>110548.90375</v>
      </c>
      <c r="W15" s="7">
        <f t="shared" si="12"/>
        <v>56269.392008750001</v>
      </c>
      <c r="X15" s="9">
        <v>135247</v>
      </c>
      <c r="Y15" s="7">
        <f t="shared" si="13"/>
        <v>68840.722999999998</v>
      </c>
      <c r="Z15" s="11">
        <f t="shared" si="14"/>
        <v>-0.22341330770545975</v>
      </c>
      <c r="AA15" s="5">
        <v>110548.90375</v>
      </c>
      <c r="AB15" s="7">
        <f t="shared" si="15"/>
        <v>56269.392008750001</v>
      </c>
      <c r="AC15" s="9">
        <v>135247</v>
      </c>
      <c r="AD15" s="7">
        <f t="shared" si="16"/>
        <v>68840.722999999998</v>
      </c>
      <c r="AE15" s="11">
        <f t="shared" si="17"/>
        <v>-0.22341330770545975</v>
      </c>
      <c r="AF15" s="5">
        <v>110548.90375</v>
      </c>
      <c r="AG15" s="7">
        <f t="shared" si="18"/>
        <v>56269.392008750001</v>
      </c>
      <c r="AH15" s="9">
        <v>135247</v>
      </c>
      <c r="AI15" s="7">
        <f t="shared" si="19"/>
        <v>68840.722999999998</v>
      </c>
      <c r="AJ15" s="11">
        <f t="shared" si="20"/>
        <v>-0.22341330770545975</v>
      </c>
      <c r="AK15" s="5">
        <v>110548.90375</v>
      </c>
      <c r="AL15" s="7">
        <f t="shared" si="21"/>
        <v>56269.392008750001</v>
      </c>
      <c r="AM15" s="9">
        <v>135247</v>
      </c>
      <c r="AN15" s="7">
        <f t="shared" si="22"/>
        <v>68840.722999999998</v>
      </c>
      <c r="AO15" s="11">
        <f t="shared" si="23"/>
        <v>-0.22341330770545975</v>
      </c>
      <c r="AP15" s="5">
        <v>110548.90375</v>
      </c>
      <c r="AQ15" s="7">
        <f t="shared" si="24"/>
        <v>56269.392008750001</v>
      </c>
      <c r="AR15" s="9">
        <v>135247</v>
      </c>
      <c r="AS15" s="7">
        <f t="shared" si="25"/>
        <v>68840.722999999998</v>
      </c>
      <c r="AT15" s="11">
        <f t="shared" si="26"/>
        <v>-0.22341330770545975</v>
      </c>
      <c r="AU15" s="5">
        <v>110548.90375</v>
      </c>
      <c r="AV15" s="7">
        <f t="shared" si="27"/>
        <v>56269.392008750001</v>
      </c>
      <c r="AW15" s="9">
        <v>135247</v>
      </c>
      <c r="AX15" s="7">
        <f t="shared" si="28"/>
        <v>68840.722999999998</v>
      </c>
      <c r="AY15" s="11">
        <f t="shared" si="29"/>
        <v>-0.22341330770545975</v>
      </c>
    </row>
    <row r="16" spans="1:51" ht="19.5" x14ac:dyDescent="0.25">
      <c r="A16" s="126">
        <v>0.114583333333333</v>
      </c>
      <c r="B16" s="5">
        <v>110548.90375</v>
      </c>
      <c r="C16" s="7">
        <f t="shared" si="0"/>
        <v>56269.392008750001</v>
      </c>
      <c r="D16" s="9">
        <v>135247</v>
      </c>
      <c r="E16" s="7">
        <f t="shared" si="1"/>
        <v>68840.722999999998</v>
      </c>
      <c r="F16" s="11">
        <f t="shared" si="2"/>
        <v>-0.22341330770545975</v>
      </c>
      <c r="G16" s="5">
        <v>110548.90375</v>
      </c>
      <c r="H16" s="7">
        <f t="shared" si="3"/>
        <v>56269.392008750001</v>
      </c>
      <c r="I16" s="9">
        <v>135247</v>
      </c>
      <c r="J16" s="7">
        <f t="shared" si="4"/>
        <v>68840.722999999998</v>
      </c>
      <c r="K16" s="11">
        <f t="shared" si="5"/>
        <v>-0.22341330770545975</v>
      </c>
      <c r="L16" s="5">
        <v>110548.90375</v>
      </c>
      <c r="M16" s="7">
        <f t="shared" si="6"/>
        <v>56269.392008750001</v>
      </c>
      <c r="N16" s="9">
        <v>135247</v>
      </c>
      <c r="O16" s="7">
        <f t="shared" si="7"/>
        <v>68840.722999999998</v>
      </c>
      <c r="P16" s="11">
        <f t="shared" si="8"/>
        <v>-0.22341330770545975</v>
      </c>
      <c r="Q16" s="5">
        <v>110548.90375</v>
      </c>
      <c r="R16" s="7">
        <f t="shared" si="9"/>
        <v>56269.392008750001</v>
      </c>
      <c r="S16" s="9">
        <v>135247</v>
      </c>
      <c r="T16" s="7">
        <f t="shared" si="10"/>
        <v>68840.722999999998</v>
      </c>
      <c r="U16" s="11">
        <f t="shared" si="11"/>
        <v>-0.22341330770545975</v>
      </c>
      <c r="V16" s="5">
        <v>110548.90375</v>
      </c>
      <c r="W16" s="7">
        <f t="shared" si="12"/>
        <v>56269.392008750001</v>
      </c>
      <c r="X16" s="9">
        <v>135247</v>
      </c>
      <c r="Y16" s="7">
        <f t="shared" si="13"/>
        <v>68840.722999999998</v>
      </c>
      <c r="Z16" s="11">
        <f t="shared" si="14"/>
        <v>-0.22341330770545975</v>
      </c>
      <c r="AA16" s="5">
        <v>110548.90375</v>
      </c>
      <c r="AB16" s="7">
        <f t="shared" si="15"/>
        <v>56269.392008750001</v>
      </c>
      <c r="AC16" s="9">
        <v>135247</v>
      </c>
      <c r="AD16" s="7">
        <f t="shared" si="16"/>
        <v>68840.722999999998</v>
      </c>
      <c r="AE16" s="11">
        <f t="shared" si="17"/>
        <v>-0.22341330770545975</v>
      </c>
      <c r="AF16" s="5">
        <v>110548.90375</v>
      </c>
      <c r="AG16" s="7">
        <f t="shared" si="18"/>
        <v>56269.392008750001</v>
      </c>
      <c r="AH16" s="9">
        <v>135247</v>
      </c>
      <c r="AI16" s="7">
        <f t="shared" si="19"/>
        <v>68840.722999999998</v>
      </c>
      <c r="AJ16" s="11">
        <f t="shared" si="20"/>
        <v>-0.22341330770545975</v>
      </c>
      <c r="AK16" s="5">
        <v>110548.90375</v>
      </c>
      <c r="AL16" s="7">
        <f t="shared" si="21"/>
        <v>56269.392008750001</v>
      </c>
      <c r="AM16" s="9">
        <v>135247</v>
      </c>
      <c r="AN16" s="7">
        <f t="shared" si="22"/>
        <v>68840.722999999998</v>
      </c>
      <c r="AO16" s="11">
        <f t="shared" si="23"/>
        <v>-0.22341330770545975</v>
      </c>
      <c r="AP16" s="5">
        <v>110548.90375</v>
      </c>
      <c r="AQ16" s="7">
        <f t="shared" si="24"/>
        <v>56269.392008750001</v>
      </c>
      <c r="AR16" s="9">
        <v>135247</v>
      </c>
      <c r="AS16" s="7">
        <f t="shared" si="25"/>
        <v>68840.722999999998</v>
      </c>
      <c r="AT16" s="11">
        <f t="shared" si="26"/>
        <v>-0.22341330770545975</v>
      </c>
      <c r="AU16" s="5">
        <v>110548.90375</v>
      </c>
      <c r="AV16" s="7">
        <f t="shared" si="27"/>
        <v>56269.392008750001</v>
      </c>
      <c r="AW16" s="9">
        <v>135247</v>
      </c>
      <c r="AX16" s="7">
        <f t="shared" si="28"/>
        <v>68840.722999999998</v>
      </c>
      <c r="AY16" s="11">
        <f t="shared" si="29"/>
        <v>-0.22341330770545975</v>
      </c>
    </row>
    <row r="17" spans="1:51" ht="19.5" x14ac:dyDescent="0.25">
      <c r="A17" s="126">
        <v>0.125</v>
      </c>
      <c r="B17" s="5">
        <v>145560.62439000001</v>
      </c>
      <c r="C17" s="7">
        <f>B17*0.509</f>
        <v>74090.357814510004</v>
      </c>
      <c r="D17" s="9">
        <v>115521</v>
      </c>
      <c r="E17" s="7">
        <f>D17*0.509</f>
        <v>58800.188999999998</v>
      </c>
      <c r="F17" s="11">
        <f>IF(B17&gt;0,(B17-D17)/B17,0)</f>
        <v>0.20637191215609904</v>
      </c>
      <c r="G17" s="5">
        <v>145560.62439000001</v>
      </c>
      <c r="H17" s="7">
        <f>G17*0.509</f>
        <v>74090.357814510004</v>
      </c>
      <c r="I17" s="9">
        <v>115521</v>
      </c>
      <c r="J17" s="7">
        <f>I17*0.509</f>
        <v>58800.188999999998</v>
      </c>
      <c r="K17" s="11">
        <f>IF(G17&gt;0,(G17-I17)/G17,0)</f>
        <v>0.20637191215609904</v>
      </c>
      <c r="L17" s="5">
        <v>145560.62439000001</v>
      </c>
      <c r="M17" s="7">
        <f>L17*0.509</f>
        <v>74090.357814510004</v>
      </c>
      <c r="N17" s="9">
        <v>115521</v>
      </c>
      <c r="O17" s="7">
        <f>N17*0.509</f>
        <v>58800.188999999998</v>
      </c>
      <c r="P17" s="11">
        <f>IF(L17&gt;0,(L17-N17)/L17,0)</f>
        <v>0.20637191215609904</v>
      </c>
      <c r="Q17" s="5">
        <v>145560.62439000001</v>
      </c>
      <c r="R17" s="7">
        <f>Q17*0.509</f>
        <v>74090.357814510004</v>
      </c>
      <c r="S17" s="9">
        <v>115521</v>
      </c>
      <c r="T17" s="7">
        <f>S17*0.509</f>
        <v>58800.188999999998</v>
      </c>
      <c r="U17" s="11">
        <f>IF(Q17&gt;0,(Q17-S17)/Q17,0)</f>
        <v>0.20637191215609904</v>
      </c>
      <c r="V17" s="5">
        <v>145560.62439000001</v>
      </c>
      <c r="W17" s="7">
        <f>V17*0.509</f>
        <v>74090.357814510004</v>
      </c>
      <c r="X17" s="9">
        <v>115521</v>
      </c>
      <c r="Y17" s="7">
        <f>X17*0.509</f>
        <v>58800.188999999998</v>
      </c>
      <c r="Z17" s="11">
        <f>IF(V17&gt;0,(V17-X17)/V17,0)</f>
        <v>0.20637191215609904</v>
      </c>
      <c r="AA17" s="5">
        <v>145560.62439000001</v>
      </c>
      <c r="AB17" s="7">
        <f>AA17*0.509</f>
        <v>74090.357814510004</v>
      </c>
      <c r="AC17" s="9">
        <v>115521</v>
      </c>
      <c r="AD17" s="7">
        <f>AC17*0.509</f>
        <v>58800.188999999998</v>
      </c>
      <c r="AE17" s="11">
        <f>IF(AA17&gt;0,(AA17-AC17)/AA17,0)</f>
        <v>0.20637191215609904</v>
      </c>
      <c r="AF17" s="5">
        <v>145560.62439000001</v>
      </c>
      <c r="AG17" s="7">
        <f>AF17*0.509</f>
        <v>74090.357814510004</v>
      </c>
      <c r="AH17" s="9">
        <v>115521</v>
      </c>
      <c r="AI17" s="7">
        <f>AH17*0.509</f>
        <v>58800.188999999998</v>
      </c>
      <c r="AJ17" s="11">
        <f>IF(AF17&gt;0,(AF17-AH17)/AF17,0)</f>
        <v>0.20637191215609904</v>
      </c>
      <c r="AK17" s="5">
        <v>145560.62439000001</v>
      </c>
      <c r="AL17" s="7">
        <f>AK17*0.509</f>
        <v>74090.357814510004</v>
      </c>
      <c r="AM17" s="9">
        <v>115521</v>
      </c>
      <c r="AN17" s="7">
        <f>AM17*0.509</f>
        <v>58800.188999999998</v>
      </c>
      <c r="AO17" s="11">
        <f>IF(AK17&gt;0,(AK17-AM17)/AK17,0)</f>
        <v>0.20637191215609904</v>
      </c>
      <c r="AP17" s="5">
        <v>145560.62439000001</v>
      </c>
      <c r="AQ17" s="7">
        <f>AP17*0.509</f>
        <v>74090.357814510004</v>
      </c>
      <c r="AR17" s="9">
        <v>115521</v>
      </c>
      <c r="AS17" s="7">
        <f>AR17*0.509</f>
        <v>58800.188999999998</v>
      </c>
      <c r="AT17" s="11">
        <f>IF(AP17&gt;0,(AP17-AR17)/AP17,0)</f>
        <v>0.20637191215609904</v>
      </c>
      <c r="AU17" s="5">
        <v>145560.62439000001</v>
      </c>
      <c r="AV17" s="7">
        <f>AU17*0.509</f>
        <v>74090.357814510004</v>
      </c>
      <c r="AW17" s="9">
        <v>115521</v>
      </c>
      <c r="AX17" s="7">
        <f>AW17*0.509</f>
        <v>58800.188999999998</v>
      </c>
      <c r="AY17" s="11">
        <f>IF(AU17&gt;0,(AU17-AW17)/AU17,0)</f>
        <v>0.20637191215609904</v>
      </c>
    </row>
    <row r="18" spans="1:51" ht="19.5" x14ac:dyDescent="0.25">
      <c r="A18" s="126">
        <v>0.13541666666666699</v>
      </c>
      <c r="B18" s="5">
        <v>101351.52778999999</v>
      </c>
      <c r="C18" s="7">
        <f t="shared" si="0"/>
        <v>51587.927645109994</v>
      </c>
      <c r="D18" s="9">
        <v>125315</v>
      </c>
      <c r="E18" s="7">
        <f t="shared" si="1"/>
        <v>63785.334999999999</v>
      </c>
      <c r="F18" s="11">
        <f t="shared" ref="F18:F23" si="30">IF(B18&gt;0,(B18-D18)/B18,0)</f>
        <v>-0.23643918086417243</v>
      </c>
      <c r="G18" s="5">
        <v>101351.52778999999</v>
      </c>
      <c r="H18" s="7">
        <f t="shared" si="3"/>
        <v>51587.927645109994</v>
      </c>
      <c r="I18" s="9">
        <v>125315</v>
      </c>
      <c r="J18" s="7">
        <f t="shared" si="4"/>
        <v>63785.334999999999</v>
      </c>
      <c r="K18" s="11">
        <f t="shared" ref="K18:K23" si="31">IF(G18&gt;0,(G18-I18)/G18,0)</f>
        <v>-0.23643918086417243</v>
      </c>
      <c r="L18" s="5">
        <v>101351.52778999999</v>
      </c>
      <c r="M18" s="7">
        <f t="shared" si="6"/>
        <v>51587.927645109994</v>
      </c>
      <c r="N18" s="9">
        <v>125315</v>
      </c>
      <c r="O18" s="7">
        <f t="shared" si="7"/>
        <v>63785.334999999999</v>
      </c>
      <c r="P18" s="11">
        <f t="shared" ref="P18:P23" si="32">IF(L18&gt;0,(L18-N18)/L18,0)</f>
        <v>-0.23643918086417243</v>
      </c>
      <c r="Q18" s="5">
        <v>101351.52778999999</v>
      </c>
      <c r="R18" s="7">
        <f t="shared" si="9"/>
        <v>51587.927645109994</v>
      </c>
      <c r="S18" s="9">
        <v>125315</v>
      </c>
      <c r="T18" s="7">
        <f t="shared" si="10"/>
        <v>63785.334999999999</v>
      </c>
      <c r="U18" s="11">
        <f t="shared" ref="U18:U23" si="33">IF(Q18&gt;0,(Q18-S18)/Q18,0)</f>
        <v>-0.23643918086417243</v>
      </c>
      <c r="V18" s="5">
        <v>101351.52778999999</v>
      </c>
      <c r="W18" s="7">
        <f t="shared" si="12"/>
        <v>51587.927645109994</v>
      </c>
      <c r="X18" s="9">
        <v>125315</v>
      </c>
      <c r="Y18" s="7">
        <f t="shared" si="13"/>
        <v>63785.334999999999</v>
      </c>
      <c r="Z18" s="11">
        <f t="shared" ref="Z18:Z23" si="34">IF(V18&gt;0,(V18-X18)/V18,0)</f>
        <v>-0.23643918086417243</v>
      </c>
      <c r="AA18" s="5">
        <v>101351.52778999999</v>
      </c>
      <c r="AB18" s="7">
        <f t="shared" si="15"/>
        <v>51587.927645109994</v>
      </c>
      <c r="AC18" s="9">
        <v>125315</v>
      </c>
      <c r="AD18" s="7">
        <f t="shared" si="16"/>
        <v>63785.334999999999</v>
      </c>
      <c r="AE18" s="11">
        <f t="shared" ref="AE18:AE23" si="35">IF(AA18&gt;0,(AA18-AC18)/AA18,0)</f>
        <v>-0.23643918086417243</v>
      </c>
      <c r="AF18" s="5">
        <v>101351.52778999999</v>
      </c>
      <c r="AG18" s="7">
        <f t="shared" si="18"/>
        <v>51587.927645109994</v>
      </c>
      <c r="AH18" s="9">
        <v>125315</v>
      </c>
      <c r="AI18" s="7">
        <f t="shared" si="19"/>
        <v>63785.334999999999</v>
      </c>
      <c r="AJ18" s="11">
        <f t="shared" ref="AJ18:AJ23" si="36">IF(AF18&gt;0,(AF18-AH18)/AF18,0)</f>
        <v>-0.23643918086417243</v>
      </c>
      <c r="AK18" s="5">
        <v>101351.52778999999</v>
      </c>
      <c r="AL18" s="7">
        <f t="shared" si="21"/>
        <v>51587.927645109994</v>
      </c>
      <c r="AM18" s="9">
        <v>125315</v>
      </c>
      <c r="AN18" s="7">
        <f t="shared" si="22"/>
        <v>63785.334999999999</v>
      </c>
      <c r="AO18" s="11">
        <f t="shared" ref="AO18:AO23" si="37">IF(AK18&gt;0,(AK18-AM18)/AK18,0)</f>
        <v>-0.23643918086417243</v>
      </c>
      <c r="AP18" s="5">
        <v>101351.52778999999</v>
      </c>
      <c r="AQ18" s="7">
        <f t="shared" si="24"/>
        <v>51587.927645109994</v>
      </c>
      <c r="AR18" s="9">
        <v>125315</v>
      </c>
      <c r="AS18" s="7">
        <f t="shared" si="25"/>
        <v>63785.334999999999</v>
      </c>
      <c r="AT18" s="11">
        <f t="shared" ref="AT18:AT23" si="38">IF(AP18&gt;0,(AP18-AR18)/AP18,0)</f>
        <v>-0.23643918086417243</v>
      </c>
      <c r="AU18" s="5">
        <v>101351.52778999999</v>
      </c>
      <c r="AV18" s="7">
        <f t="shared" si="27"/>
        <v>51587.927645109994</v>
      </c>
      <c r="AW18" s="9">
        <v>125315</v>
      </c>
      <c r="AX18" s="7">
        <f t="shared" si="28"/>
        <v>63785.334999999999</v>
      </c>
      <c r="AY18" s="11">
        <f t="shared" ref="AY18:AY23" si="39">IF(AU18&gt;0,(AU18-AW18)/AU18,0)</f>
        <v>-0.23643918086417243</v>
      </c>
    </row>
    <row r="19" spans="1:51" ht="19.5" x14ac:dyDescent="0.25">
      <c r="A19" s="126">
        <v>0.14583333333333301</v>
      </c>
      <c r="B19" s="5">
        <v>154144.30554</v>
      </c>
      <c r="C19" s="7">
        <f t="shared" si="0"/>
        <v>78459.451519859998</v>
      </c>
      <c r="D19" s="9">
        <v>150055.30554</v>
      </c>
      <c r="E19" s="7">
        <f t="shared" si="1"/>
        <v>76378.150519860006</v>
      </c>
      <c r="F19" s="11">
        <f t="shared" si="30"/>
        <v>2.652709086900986E-2</v>
      </c>
      <c r="G19" s="5">
        <v>154144.30554</v>
      </c>
      <c r="H19" s="7">
        <f t="shared" si="3"/>
        <v>78459.451519859998</v>
      </c>
      <c r="I19" s="9">
        <v>150055.30554</v>
      </c>
      <c r="J19" s="7">
        <f t="shared" si="4"/>
        <v>76378.150519860006</v>
      </c>
      <c r="K19" s="11">
        <f t="shared" si="31"/>
        <v>2.652709086900986E-2</v>
      </c>
      <c r="L19" s="5">
        <v>154144.30554</v>
      </c>
      <c r="M19" s="7">
        <f t="shared" si="6"/>
        <v>78459.451519859998</v>
      </c>
      <c r="N19" s="9">
        <v>150055.30554</v>
      </c>
      <c r="O19" s="7">
        <f t="shared" si="7"/>
        <v>76378.150519860006</v>
      </c>
      <c r="P19" s="11">
        <f t="shared" si="32"/>
        <v>2.652709086900986E-2</v>
      </c>
      <c r="Q19" s="5">
        <v>154144.30554</v>
      </c>
      <c r="R19" s="7">
        <f t="shared" si="9"/>
        <v>78459.451519859998</v>
      </c>
      <c r="S19" s="9">
        <v>150055.30554</v>
      </c>
      <c r="T19" s="7">
        <f t="shared" si="10"/>
        <v>76378.150519860006</v>
      </c>
      <c r="U19" s="11">
        <f t="shared" si="33"/>
        <v>2.652709086900986E-2</v>
      </c>
      <c r="V19" s="5">
        <v>154144.30554</v>
      </c>
      <c r="W19" s="7">
        <f t="shared" si="12"/>
        <v>78459.451519859998</v>
      </c>
      <c r="X19" s="9">
        <v>150055.30554</v>
      </c>
      <c r="Y19" s="7">
        <f t="shared" si="13"/>
        <v>76378.150519860006</v>
      </c>
      <c r="Z19" s="11">
        <f t="shared" si="34"/>
        <v>2.652709086900986E-2</v>
      </c>
      <c r="AA19" s="5">
        <v>154144.30554</v>
      </c>
      <c r="AB19" s="7">
        <f t="shared" si="15"/>
        <v>78459.451519859998</v>
      </c>
      <c r="AC19" s="9">
        <v>150055.30554</v>
      </c>
      <c r="AD19" s="7">
        <f t="shared" si="16"/>
        <v>76378.150519860006</v>
      </c>
      <c r="AE19" s="11">
        <f t="shared" si="35"/>
        <v>2.652709086900986E-2</v>
      </c>
      <c r="AF19" s="5">
        <v>154144.30554</v>
      </c>
      <c r="AG19" s="7">
        <f t="shared" si="18"/>
        <v>78459.451519859998</v>
      </c>
      <c r="AH19" s="9">
        <v>150055.30554</v>
      </c>
      <c r="AI19" s="7">
        <f t="shared" si="19"/>
        <v>76378.150519860006</v>
      </c>
      <c r="AJ19" s="11">
        <f t="shared" si="36"/>
        <v>2.652709086900986E-2</v>
      </c>
      <c r="AK19" s="5">
        <v>154144.30554</v>
      </c>
      <c r="AL19" s="7">
        <f t="shared" si="21"/>
        <v>78459.451519859998</v>
      </c>
      <c r="AM19" s="9">
        <v>150055.30554</v>
      </c>
      <c r="AN19" s="7">
        <f t="shared" si="22"/>
        <v>76378.150519860006</v>
      </c>
      <c r="AO19" s="11">
        <f t="shared" si="37"/>
        <v>2.652709086900986E-2</v>
      </c>
      <c r="AP19" s="5">
        <v>154144.30554</v>
      </c>
      <c r="AQ19" s="7">
        <f t="shared" si="24"/>
        <v>78459.451519859998</v>
      </c>
      <c r="AR19" s="9">
        <v>150055.30554</v>
      </c>
      <c r="AS19" s="7">
        <f t="shared" si="25"/>
        <v>76378.150519860006</v>
      </c>
      <c r="AT19" s="11">
        <f t="shared" si="38"/>
        <v>2.652709086900986E-2</v>
      </c>
      <c r="AU19" s="5">
        <v>154144.30554</v>
      </c>
      <c r="AV19" s="7">
        <f t="shared" si="27"/>
        <v>78459.451519859998</v>
      </c>
      <c r="AW19" s="9">
        <v>150055.30554</v>
      </c>
      <c r="AX19" s="7">
        <f t="shared" si="28"/>
        <v>76378.150519860006</v>
      </c>
      <c r="AY19" s="11">
        <f t="shared" si="39"/>
        <v>2.652709086900986E-2</v>
      </c>
    </row>
    <row r="20" spans="1:51" ht="19.5" x14ac:dyDescent="0.25">
      <c r="A20" s="126">
        <v>0.15625</v>
      </c>
      <c r="B20" s="5">
        <v>147259.81055999998</v>
      </c>
      <c r="C20" s="7">
        <f t="shared" si="0"/>
        <v>74955.243575039989</v>
      </c>
      <c r="D20" s="9">
        <v>124544</v>
      </c>
      <c r="E20" s="7">
        <f t="shared" si="1"/>
        <v>63392.896000000001</v>
      </c>
      <c r="F20" s="11">
        <f t="shared" si="30"/>
        <v>0.15425668737190576</v>
      </c>
      <c r="G20" s="5">
        <v>147259.81055999998</v>
      </c>
      <c r="H20" s="7">
        <f t="shared" si="3"/>
        <v>74955.243575039989</v>
      </c>
      <c r="I20" s="9">
        <v>124544</v>
      </c>
      <c r="J20" s="7">
        <f t="shared" si="4"/>
        <v>63392.896000000001</v>
      </c>
      <c r="K20" s="11">
        <f t="shared" si="31"/>
        <v>0.15425668737190576</v>
      </c>
      <c r="L20" s="5">
        <v>147259.81055999998</v>
      </c>
      <c r="M20" s="7">
        <f t="shared" si="6"/>
        <v>74955.243575039989</v>
      </c>
      <c r="N20" s="9">
        <v>124544</v>
      </c>
      <c r="O20" s="7">
        <f t="shared" si="7"/>
        <v>63392.896000000001</v>
      </c>
      <c r="P20" s="11">
        <f t="shared" si="32"/>
        <v>0.15425668737190576</v>
      </c>
      <c r="Q20" s="5">
        <v>147259.81055999998</v>
      </c>
      <c r="R20" s="7">
        <f t="shared" si="9"/>
        <v>74955.243575039989</v>
      </c>
      <c r="S20" s="9">
        <v>124544</v>
      </c>
      <c r="T20" s="7">
        <f t="shared" si="10"/>
        <v>63392.896000000001</v>
      </c>
      <c r="U20" s="11">
        <f t="shared" si="33"/>
        <v>0.15425668737190576</v>
      </c>
      <c r="V20" s="5">
        <v>147259.81055999998</v>
      </c>
      <c r="W20" s="7">
        <f t="shared" si="12"/>
        <v>74955.243575039989</v>
      </c>
      <c r="X20" s="9">
        <v>124544</v>
      </c>
      <c r="Y20" s="7">
        <f t="shared" si="13"/>
        <v>63392.896000000001</v>
      </c>
      <c r="Z20" s="11">
        <f t="shared" si="34"/>
        <v>0.15425668737190576</v>
      </c>
      <c r="AA20" s="5">
        <v>147259.81055999998</v>
      </c>
      <c r="AB20" s="7">
        <f t="shared" si="15"/>
        <v>74955.243575039989</v>
      </c>
      <c r="AC20" s="9">
        <v>124544</v>
      </c>
      <c r="AD20" s="7">
        <f t="shared" si="16"/>
        <v>63392.896000000001</v>
      </c>
      <c r="AE20" s="11">
        <f t="shared" si="35"/>
        <v>0.15425668737190576</v>
      </c>
      <c r="AF20" s="5">
        <v>147259.81055999998</v>
      </c>
      <c r="AG20" s="7">
        <f t="shared" si="18"/>
        <v>74955.243575039989</v>
      </c>
      <c r="AH20" s="9">
        <v>124544</v>
      </c>
      <c r="AI20" s="7">
        <f t="shared" si="19"/>
        <v>63392.896000000001</v>
      </c>
      <c r="AJ20" s="11">
        <f t="shared" si="36"/>
        <v>0.15425668737190576</v>
      </c>
      <c r="AK20" s="5">
        <v>147259.81055999998</v>
      </c>
      <c r="AL20" s="7">
        <f t="shared" si="21"/>
        <v>74955.243575039989</v>
      </c>
      <c r="AM20" s="9">
        <v>124544</v>
      </c>
      <c r="AN20" s="7">
        <f t="shared" si="22"/>
        <v>63392.896000000001</v>
      </c>
      <c r="AO20" s="11">
        <f t="shared" si="37"/>
        <v>0.15425668737190576</v>
      </c>
      <c r="AP20" s="5">
        <v>147259.81055999998</v>
      </c>
      <c r="AQ20" s="7">
        <f t="shared" si="24"/>
        <v>74955.243575039989</v>
      </c>
      <c r="AR20" s="9">
        <v>124544</v>
      </c>
      <c r="AS20" s="7">
        <f t="shared" si="25"/>
        <v>63392.896000000001</v>
      </c>
      <c r="AT20" s="11">
        <f t="shared" si="38"/>
        <v>0.15425668737190576</v>
      </c>
      <c r="AU20" s="5">
        <v>147259.81055999998</v>
      </c>
      <c r="AV20" s="7">
        <f t="shared" si="27"/>
        <v>74955.243575039989</v>
      </c>
      <c r="AW20" s="9">
        <v>124544</v>
      </c>
      <c r="AX20" s="7">
        <f t="shared" si="28"/>
        <v>63392.896000000001</v>
      </c>
      <c r="AY20" s="11">
        <f t="shared" si="39"/>
        <v>0.15425668737190576</v>
      </c>
    </row>
    <row r="21" spans="1:51" ht="19.5" x14ac:dyDescent="0.25">
      <c r="A21" s="126">
        <v>0.16666666666666699</v>
      </c>
      <c r="B21" s="5">
        <v>210479.74805999998</v>
      </c>
      <c r="C21" s="7">
        <f t="shared" si="0"/>
        <v>107134.19176253999</v>
      </c>
      <c r="D21" s="9">
        <v>223541</v>
      </c>
      <c r="E21" s="7">
        <f t="shared" si="1"/>
        <v>113782.36900000001</v>
      </c>
      <c r="F21" s="11">
        <f t="shared" si="30"/>
        <v>-6.205467300481915E-2</v>
      </c>
      <c r="G21" s="5">
        <v>210479.74805999998</v>
      </c>
      <c r="H21" s="7">
        <f t="shared" si="3"/>
        <v>107134.19176253999</v>
      </c>
      <c r="I21" s="9">
        <v>223541</v>
      </c>
      <c r="J21" s="7">
        <f t="shared" si="4"/>
        <v>113782.36900000001</v>
      </c>
      <c r="K21" s="11">
        <f t="shared" si="31"/>
        <v>-6.205467300481915E-2</v>
      </c>
      <c r="L21" s="5">
        <v>210479.74805999998</v>
      </c>
      <c r="M21" s="7">
        <f t="shared" si="6"/>
        <v>107134.19176253999</v>
      </c>
      <c r="N21" s="9">
        <v>223541</v>
      </c>
      <c r="O21" s="7">
        <f t="shared" si="7"/>
        <v>113782.36900000001</v>
      </c>
      <c r="P21" s="11">
        <f t="shared" si="32"/>
        <v>-6.205467300481915E-2</v>
      </c>
      <c r="Q21" s="5">
        <v>210479.74805999998</v>
      </c>
      <c r="R21" s="7">
        <f t="shared" si="9"/>
        <v>107134.19176253999</v>
      </c>
      <c r="S21" s="9">
        <v>223541</v>
      </c>
      <c r="T21" s="7">
        <f t="shared" si="10"/>
        <v>113782.36900000001</v>
      </c>
      <c r="U21" s="11">
        <f t="shared" si="33"/>
        <v>-6.205467300481915E-2</v>
      </c>
      <c r="V21" s="5">
        <v>210479.74805999998</v>
      </c>
      <c r="W21" s="7">
        <f t="shared" si="12"/>
        <v>107134.19176253999</v>
      </c>
      <c r="X21" s="9">
        <v>223541</v>
      </c>
      <c r="Y21" s="7">
        <f t="shared" si="13"/>
        <v>113782.36900000001</v>
      </c>
      <c r="Z21" s="11">
        <f t="shared" si="34"/>
        <v>-6.205467300481915E-2</v>
      </c>
      <c r="AA21" s="5">
        <v>210479.74805999998</v>
      </c>
      <c r="AB21" s="7">
        <f t="shared" si="15"/>
        <v>107134.19176253999</v>
      </c>
      <c r="AC21" s="9">
        <v>223541</v>
      </c>
      <c r="AD21" s="7">
        <f t="shared" si="16"/>
        <v>113782.36900000001</v>
      </c>
      <c r="AE21" s="11">
        <f t="shared" si="35"/>
        <v>-6.205467300481915E-2</v>
      </c>
      <c r="AF21" s="5">
        <v>210479.74805999998</v>
      </c>
      <c r="AG21" s="7">
        <f t="shared" si="18"/>
        <v>107134.19176253999</v>
      </c>
      <c r="AH21" s="9">
        <v>223541</v>
      </c>
      <c r="AI21" s="7">
        <f t="shared" si="19"/>
        <v>113782.36900000001</v>
      </c>
      <c r="AJ21" s="11">
        <f t="shared" si="36"/>
        <v>-6.205467300481915E-2</v>
      </c>
      <c r="AK21" s="5">
        <v>210479.74805999998</v>
      </c>
      <c r="AL21" s="7">
        <f t="shared" si="21"/>
        <v>107134.19176253999</v>
      </c>
      <c r="AM21" s="9">
        <v>223541</v>
      </c>
      <c r="AN21" s="7">
        <f t="shared" si="22"/>
        <v>113782.36900000001</v>
      </c>
      <c r="AO21" s="11">
        <f t="shared" si="37"/>
        <v>-6.205467300481915E-2</v>
      </c>
      <c r="AP21" s="5">
        <v>210479.74805999998</v>
      </c>
      <c r="AQ21" s="7">
        <f t="shared" si="24"/>
        <v>107134.19176253999</v>
      </c>
      <c r="AR21" s="9">
        <v>223541</v>
      </c>
      <c r="AS21" s="7">
        <f t="shared" si="25"/>
        <v>113782.36900000001</v>
      </c>
      <c r="AT21" s="11">
        <f t="shared" si="38"/>
        <v>-6.205467300481915E-2</v>
      </c>
      <c r="AU21" s="5">
        <v>210479.74805999998</v>
      </c>
      <c r="AV21" s="7">
        <f t="shared" si="27"/>
        <v>107134.19176253999</v>
      </c>
      <c r="AW21" s="9">
        <v>223541</v>
      </c>
      <c r="AX21" s="7">
        <f t="shared" si="28"/>
        <v>113782.36900000001</v>
      </c>
      <c r="AY21" s="11">
        <f t="shared" si="39"/>
        <v>-6.205467300481915E-2</v>
      </c>
    </row>
    <row r="22" spans="1:51" ht="19.5" x14ac:dyDescent="0.25">
      <c r="A22" s="126">
        <v>0.17708333333333301</v>
      </c>
      <c r="B22" s="5">
        <v>185358.05152000004</v>
      </c>
      <c r="C22" s="7">
        <f t="shared" si="0"/>
        <v>94347.248223680013</v>
      </c>
      <c r="D22" s="9">
        <v>168240</v>
      </c>
      <c r="E22" s="7">
        <f t="shared" si="1"/>
        <v>85634.16</v>
      </c>
      <c r="F22" s="11">
        <f t="shared" si="30"/>
        <v>9.2351270309684971E-2</v>
      </c>
      <c r="G22" s="5">
        <v>185358.05152000004</v>
      </c>
      <c r="H22" s="7">
        <f t="shared" si="3"/>
        <v>94347.248223680013</v>
      </c>
      <c r="I22" s="9">
        <v>168240</v>
      </c>
      <c r="J22" s="7">
        <f t="shared" si="4"/>
        <v>85634.16</v>
      </c>
      <c r="K22" s="11">
        <f t="shared" si="31"/>
        <v>9.2351270309684971E-2</v>
      </c>
      <c r="L22" s="5">
        <v>185358.05152000004</v>
      </c>
      <c r="M22" s="7">
        <f t="shared" si="6"/>
        <v>94347.248223680013</v>
      </c>
      <c r="N22" s="9">
        <v>168240</v>
      </c>
      <c r="O22" s="7">
        <f t="shared" si="7"/>
        <v>85634.16</v>
      </c>
      <c r="P22" s="11">
        <f t="shared" si="32"/>
        <v>9.2351270309684971E-2</v>
      </c>
      <c r="Q22" s="5">
        <v>185358.05152000004</v>
      </c>
      <c r="R22" s="7">
        <f t="shared" si="9"/>
        <v>94347.248223680013</v>
      </c>
      <c r="S22" s="9">
        <v>168240</v>
      </c>
      <c r="T22" s="7">
        <f t="shared" si="10"/>
        <v>85634.16</v>
      </c>
      <c r="U22" s="11">
        <f t="shared" si="33"/>
        <v>9.2351270309684971E-2</v>
      </c>
      <c r="V22" s="5">
        <v>185358.05152000004</v>
      </c>
      <c r="W22" s="7">
        <f t="shared" si="12"/>
        <v>94347.248223680013</v>
      </c>
      <c r="X22" s="9">
        <v>168240</v>
      </c>
      <c r="Y22" s="7">
        <f t="shared" si="13"/>
        <v>85634.16</v>
      </c>
      <c r="Z22" s="11">
        <f t="shared" si="34"/>
        <v>9.2351270309684971E-2</v>
      </c>
      <c r="AA22" s="5">
        <v>185358.05152000004</v>
      </c>
      <c r="AB22" s="7">
        <f t="shared" si="15"/>
        <v>94347.248223680013</v>
      </c>
      <c r="AC22" s="9">
        <v>168240</v>
      </c>
      <c r="AD22" s="7">
        <f t="shared" si="16"/>
        <v>85634.16</v>
      </c>
      <c r="AE22" s="11">
        <f t="shared" si="35"/>
        <v>9.2351270309684971E-2</v>
      </c>
      <c r="AF22" s="5">
        <v>185358.05152000004</v>
      </c>
      <c r="AG22" s="7">
        <f t="shared" si="18"/>
        <v>94347.248223680013</v>
      </c>
      <c r="AH22" s="9">
        <v>168240</v>
      </c>
      <c r="AI22" s="7">
        <f t="shared" si="19"/>
        <v>85634.16</v>
      </c>
      <c r="AJ22" s="11">
        <f t="shared" si="36"/>
        <v>9.2351270309684971E-2</v>
      </c>
      <c r="AK22" s="5">
        <v>185358.05152000004</v>
      </c>
      <c r="AL22" s="7">
        <f t="shared" si="21"/>
        <v>94347.248223680013</v>
      </c>
      <c r="AM22" s="9">
        <v>168240</v>
      </c>
      <c r="AN22" s="7">
        <f t="shared" si="22"/>
        <v>85634.16</v>
      </c>
      <c r="AO22" s="11">
        <f t="shared" si="37"/>
        <v>9.2351270309684971E-2</v>
      </c>
      <c r="AP22" s="5">
        <v>185358.05152000004</v>
      </c>
      <c r="AQ22" s="7">
        <f t="shared" si="24"/>
        <v>94347.248223680013</v>
      </c>
      <c r="AR22" s="9">
        <v>168240</v>
      </c>
      <c r="AS22" s="7">
        <f t="shared" si="25"/>
        <v>85634.16</v>
      </c>
      <c r="AT22" s="11">
        <f t="shared" si="38"/>
        <v>9.2351270309684971E-2</v>
      </c>
      <c r="AU22" s="5">
        <v>185358.05152000004</v>
      </c>
      <c r="AV22" s="7">
        <f t="shared" si="27"/>
        <v>94347.248223680013</v>
      </c>
      <c r="AW22" s="9">
        <v>168240</v>
      </c>
      <c r="AX22" s="7">
        <f t="shared" si="28"/>
        <v>85634.16</v>
      </c>
      <c r="AY22" s="11">
        <f t="shared" si="39"/>
        <v>9.2351270309684971E-2</v>
      </c>
    </row>
    <row r="23" spans="1:51" ht="19.5" x14ac:dyDescent="0.25">
      <c r="A23" s="126">
        <v>0.1875</v>
      </c>
      <c r="B23" s="5">
        <v>191718.49799999999</v>
      </c>
      <c r="C23" s="7">
        <f t="shared" si="0"/>
        <v>97584.715482</v>
      </c>
      <c r="D23" s="9">
        <v>184541</v>
      </c>
      <c r="E23" s="7">
        <f t="shared" si="1"/>
        <v>93931.369000000006</v>
      </c>
      <c r="F23" s="11">
        <f t="shared" si="30"/>
        <v>3.7437691588841845E-2</v>
      </c>
      <c r="G23" s="5">
        <v>191718.49799999999</v>
      </c>
      <c r="H23" s="7">
        <f t="shared" si="3"/>
        <v>97584.715482</v>
      </c>
      <c r="I23" s="9">
        <v>184541</v>
      </c>
      <c r="J23" s="7">
        <f t="shared" si="4"/>
        <v>93931.369000000006</v>
      </c>
      <c r="K23" s="11">
        <f t="shared" si="31"/>
        <v>3.7437691588841845E-2</v>
      </c>
      <c r="L23" s="5">
        <v>191718.49799999999</v>
      </c>
      <c r="M23" s="7">
        <f t="shared" si="6"/>
        <v>97584.715482</v>
      </c>
      <c r="N23" s="9">
        <v>184541</v>
      </c>
      <c r="O23" s="7">
        <f t="shared" si="7"/>
        <v>93931.369000000006</v>
      </c>
      <c r="P23" s="11">
        <f t="shared" si="32"/>
        <v>3.7437691588841845E-2</v>
      </c>
      <c r="Q23" s="5">
        <v>191718.49799999999</v>
      </c>
      <c r="R23" s="7">
        <f t="shared" si="9"/>
        <v>97584.715482</v>
      </c>
      <c r="S23" s="9">
        <v>184541</v>
      </c>
      <c r="T23" s="7">
        <f t="shared" si="10"/>
        <v>93931.369000000006</v>
      </c>
      <c r="U23" s="11">
        <f t="shared" si="33"/>
        <v>3.7437691588841845E-2</v>
      </c>
      <c r="V23" s="5">
        <v>191718.49799999999</v>
      </c>
      <c r="W23" s="7">
        <f t="shared" si="12"/>
        <v>97584.715482</v>
      </c>
      <c r="X23" s="9">
        <v>184541</v>
      </c>
      <c r="Y23" s="7">
        <f t="shared" si="13"/>
        <v>93931.369000000006</v>
      </c>
      <c r="Z23" s="11">
        <f t="shared" si="34"/>
        <v>3.7437691588841845E-2</v>
      </c>
      <c r="AA23" s="5">
        <v>191718.49799999999</v>
      </c>
      <c r="AB23" s="7">
        <f t="shared" si="15"/>
        <v>97584.715482</v>
      </c>
      <c r="AC23" s="9">
        <v>184541</v>
      </c>
      <c r="AD23" s="7">
        <f t="shared" si="16"/>
        <v>93931.369000000006</v>
      </c>
      <c r="AE23" s="11">
        <f t="shared" si="35"/>
        <v>3.7437691588841845E-2</v>
      </c>
      <c r="AF23" s="5">
        <v>191718.49799999999</v>
      </c>
      <c r="AG23" s="7">
        <f t="shared" si="18"/>
        <v>97584.715482</v>
      </c>
      <c r="AH23" s="9">
        <v>184541</v>
      </c>
      <c r="AI23" s="7">
        <f t="shared" si="19"/>
        <v>93931.369000000006</v>
      </c>
      <c r="AJ23" s="11">
        <f t="shared" si="36"/>
        <v>3.7437691588841845E-2</v>
      </c>
      <c r="AK23" s="5">
        <v>191718.49799999999</v>
      </c>
      <c r="AL23" s="7">
        <f t="shared" si="21"/>
        <v>97584.715482</v>
      </c>
      <c r="AM23" s="9">
        <v>184541</v>
      </c>
      <c r="AN23" s="7">
        <f t="shared" si="22"/>
        <v>93931.369000000006</v>
      </c>
      <c r="AO23" s="11">
        <f t="shared" si="37"/>
        <v>3.7437691588841845E-2</v>
      </c>
      <c r="AP23" s="5">
        <v>191718.49799999999</v>
      </c>
      <c r="AQ23" s="7">
        <f t="shared" si="24"/>
        <v>97584.715482</v>
      </c>
      <c r="AR23" s="9">
        <v>184541</v>
      </c>
      <c r="AS23" s="7">
        <f t="shared" si="25"/>
        <v>93931.369000000006</v>
      </c>
      <c r="AT23" s="11">
        <f t="shared" si="38"/>
        <v>3.7437691588841845E-2</v>
      </c>
      <c r="AU23" s="5">
        <v>191718.49799999999</v>
      </c>
      <c r="AV23" s="7">
        <f t="shared" si="27"/>
        <v>97584.715482</v>
      </c>
      <c r="AW23" s="9">
        <v>184541</v>
      </c>
      <c r="AX23" s="7">
        <f t="shared" si="28"/>
        <v>93931.369000000006</v>
      </c>
      <c r="AY23" s="11">
        <f t="shared" si="39"/>
        <v>3.7437691588841845E-2</v>
      </c>
    </row>
    <row r="24" spans="1:51" ht="19.5" x14ac:dyDescent="0.25">
      <c r="A24" s="126">
        <v>0.19791666666666699</v>
      </c>
      <c r="B24" s="5">
        <v>145560.62439000001</v>
      </c>
      <c r="C24" s="7">
        <f>B24*0.509</f>
        <v>74090.357814510004</v>
      </c>
      <c r="D24" s="9">
        <v>115521</v>
      </c>
      <c r="E24" s="7">
        <f>D24*0.509</f>
        <v>58800.188999999998</v>
      </c>
      <c r="F24" s="11">
        <f>IF(B24&gt;0,(B24-D24)/B24,0)</f>
        <v>0.20637191215609904</v>
      </c>
      <c r="G24" s="5">
        <v>145560.62439000001</v>
      </c>
      <c r="H24" s="7">
        <f>G24*0.509</f>
        <v>74090.357814510004</v>
      </c>
      <c r="I24" s="9">
        <v>115521</v>
      </c>
      <c r="J24" s="7">
        <f>I24*0.509</f>
        <v>58800.188999999998</v>
      </c>
      <c r="K24" s="11">
        <f>IF(G24&gt;0,(G24-I24)/G24,0)</f>
        <v>0.20637191215609904</v>
      </c>
      <c r="L24" s="5">
        <v>145560.62439000001</v>
      </c>
      <c r="M24" s="7">
        <f>L24*0.509</f>
        <v>74090.357814510004</v>
      </c>
      <c r="N24" s="9">
        <v>115521</v>
      </c>
      <c r="O24" s="7">
        <f>N24*0.509</f>
        <v>58800.188999999998</v>
      </c>
      <c r="P24" s="11">
        <f>IF(L24&gt;0,(L24-N24)/L24,0)</f>
        <v>0.20637191215609904</v>
      </c>
      <c r="Q24" s="5">
        <v>145560.62439000001</v>
      </c>
      <c r="R24" s="7">
        <f>Q24*0.509</f>
        <v>74090.357814510004</v>
      </c>
      <c r="S24" s="9">
        <v>115521</v>
      </c>
      <c r="T24" s="7">
        <f>S24*0.509</f>
        <v>58800.188999999998</v>
      </c>
      <c r="U24" s="11">
        <f>IF(Q24&gt;0,(Q24-S24)/Q24,0)</f>
        <v>0.20637191215609904</v>
      </c>
      <c r="V24" s="5">
        <v>145560.62439000001</v>
      </c>
      <c r="W24" s="7">
        <f>V24*0.509</f>
        <v>74090.357814510004</v>
      </c>
      <c r="X24" s="9">
        <v>115521</v>
      </c>
      <c r="Y24" s="7">
        <f>X24*0.509</f>
        <v>58800.188999999998</v>
      </c>
      <c r="Z24" s="11">
        <f>IF(V24&gt;0,(V24-X24)/V24,0)</f>
        <v>0.20637191215609904</v>
      </c>
      <c r="AA24" s="5">
        <v>145560.62439000001</v>
      </c>
      <c r="AB24" s="7">
        <f>AA24*0.509</f>
        <v>74090.357814510004</v>
      </c>
      <c r="AC24" s="9">
        <v>115521</v>
      </c>
      <c r="AD24" s="7">
        <f>AC24*0.509</f>
        <v>58800.188999999998</v>
      </c>
      <c r="AE24" s="11">
        <f>IF(AA24&gt;0,(AA24-AC24)/AA24,0)</f>
        <v>0.20637191215609904</v>
      </c>
      <c r="AF24" s="5">
        <v>145560.62439000001</v>
      </c>
      <c r="AG24" s="7">
        <f>AF24*0.509</f>
        <v>74090.357814510004</v>
      </c>
      <c r="AH24" s="9">
        <v>115521</v>
      </c>
      <c r="AI24" s="7">
        <f>AH24*0.509</f>
        <v>58800.188999999998</v>
      </c>
      <c r="AJ24" s="11">
        <f>IF(AF24&gt;0,(AF24-AH24)/AF24,0)</f>
        <v>0.20637191215609904</v>
      </c>
      <c r="AK24" s="5">
        <v>145560.62439000001</v>
      </c>
      <c r="AL24" s="7">
        <f>AK24*0.509</f>
        <v>74090.357814510004</v>
      </c>
      <c r="AM24" s="9">
        <v>115521</v>
      </c>
      <c r="AN24" s="7">
        <f>AM24*0.509</f>
        <v>58800.188999999998</v>
      </c>
      <c r="AO24" s="11">
        <f>IF(AK24&gt;0,(AK24-AM24)/AK24,0)</f>
        <v>0.20637191215609904</v>
      </c>
      <c r="AP24" s="5">
        <v>145560.62439000001</v>
      </c>
      <c r="AQ24" s="7">
        <f>AP24*0.509</f>
        <v>74090.357814510004</v>
      </c>
      <c r="AR24" s="9">
        <v>115521</v>
      </c>
      <c r="AS24" s="7">
        <f>AR24*0.509</f>
        <v>58800.188999999998</v>
      </c>
      <c r="AT24" s="11">
        <f>IF(AP24&gt;0,(AP24-AR24)/AP24,0)</f>
        <v>0.20637191215609904</v>
      </c>
      <c r="AU24" s="5">
        <v>145560.62439000001</v>
      </c>
      <c r="AV24" s="7">
        <f>AU24*0.509</f>
        <v>74090.357814510004</v>
      </c>
      <c r="AW24" s="9">
        <v>115521</v>
      </c>
      <c r="AX24" s="7">
        <f>AW24*0.509</f>
        <v>58800.188999999998</v>
      </c>
      <c r="AY24" s="11">
        <f>IF(AU24&gt;0,(AU24-AW24)/AU24,0)</f>
        <v>0.20637191215609904</v>
      </c>
    </row>
    <row r="25" spans="1:51" ht="19.5" x14ac:dyDescent="0.25">
      <c r="A25" s="126">
        <v>0.20833333333333301</v>
      </c>
      <c r="B25" s="5">
        <v>101351.52778999999</v>
      </c>
      <c r="C25" s="7">
        <f t="shared" si="0"/>
        <v>51587.927645109994</v>
      </c>
      <c r="D25" s="9">
        <v>125315</v>
      </c>
      <c r="E25" s="7">
        <f t="shared" si="1"/>
        <v>63785.334999999999</v>
      </c>
      <c r="F25" s="11">
        <f t="shared" ref="F25:F46" si="40">IF(B25&gt;0,(B25-D25)/B25,0)</f>
        <v>-0.23643918086417243</v>
      </c>
      <c r="G25" s="5">
        <v>101351.52778999999</v>
      </c>
      <c r="H25" s="7">
        <f t="shared" si="3"/>
        <v>51587.927645109994</v>
      </c>
      <c r="I25" s="9">
        <v>125315</v>
      </c>
      <c r="J25" s="7">
        <f t="shared" si="4"/>
        <v>63785.334999999999</v>
      </c>
      <c r="K25" s="11">
        <f t="shared" ref="K25:K46" si="41">IF(G25&gt;0,(G25-I25)/G25,0)</f>
        <v>-0.23643918086417243</v>
      </c>
      <c r="L25" s="5">
        <v>101351.52778999999</v>
      </c>
      <c r="M25" s="7">
        <f t="shared" si="6"/>
        <v>51587.927645109994</v>
      </c>
      <c r="N25" s="9">
        <v>125315</v>
      </c>
      <c r="O25" s="7">
        <f t="shared" si="7"/>
        <v>63785.334999999999</v>
      </c>
      <c r="P25" s="11">
        <f t="shared" ref="P25:P46" si="42">IF(L25&gt;0,(L25-N25)/L25,0)</f>
        <v>-0.23643918086417243</v>
      </c>
      <c r="Q25" s="5">
        <v>101351.52778999999</v>
      </c>
      <c r="R25" s="7">
        <f t="shared" si="9"/>
        <v>51587.927645109994</v>
      </c>
      <c r="S25" s="9">
        <v>125315</v>
      </c>
      <c r="T25" s="7">
        <f t="shared" si="10"/>
        <v>63785.334999999999</v>
      </c>
      <c r="U25" s="11">
        <f t="shared" ref="U25:U46" si="43">IF(Q25&gt;0,(Q25-S25)/Q25,0)</f>
        <v>-0.23643918086417243</v>
      </c>
      <c r="V25" s="5">
        <v>101351.52778999999</v>
      </c>
      <c r="W25" s="7">
        <f t="shared" si="12"/>
        <v>51587.927645109994</v>
      </c>
      <c r="X25" s="9">
        <v>125315</v>
      </c>
      <c r="Y25" s="7">
        <f t="shared" si="13"/>
        <v>63785.334999999999</v>
      </c>
      <c r="Z25" s="11">
        <f t="shared" ref="Z25:Z46" si="44">IF(V25&gt;0,(V25-X25)/V25,0)</f>
        <v>-0.23643918086417243</v>
      </c>
      <c r="AA25" s="5">
        <v>101351.52778999999</v>
      </c>
      <c r="AB25" s="7">
        <f t="shared" si="15"/>
        <v>51587.927645109994</v>
      </c>
      <c r="AC25" s="9">
        <v>125315</v>
      </c>
      <c r="AD25" s="7">
        <f t="shared" si="16"/>
        <v>63785.334999999999</v>
      </c>
      <c r="AE25" s="11">
        <f t="shared" ref="AE25:AE46" si="45">IF(AA25&gt;0,(AA25-AC25)/AA25,0)</f>
        <v>-0.23643918086417243</v>
      </c>
      <c r="AF25" s="5">
        <v>101351.52778999999</v>
      </c>
      <c r="AG25" s="7">
        <f t="shared" si="18"/>
        <v>51587.927645109994</v>
      </c>
      <c r="AH25" s="9">
        <v>125315</v>
      </c>
      <c r="AI25" s="7">
        <f t="shared" si="19"/>
        <v>63785.334999999999</v>
      </c>
      <c r="AJ25" s="11">
        <f t="shared" ref="AJ25:AJ46" si="46">IF(AF25&gt;0,(AF25-AH25)/AF25,0)</f>
        <v>-0.23643918086417243</v>
      </c>
      <c r="AK25" s="5">
        <v>101351.52778999999</v>
      </c>
      <c r="AL25" s="7">
        <f t="shared" si="21"/>
        <v>51587.927645109994</v>
      </c>
      <c r="AM25" s="9">
        <v>125315</v>
      </c>
      <c r="AN25" s="7">
        <f t="shared" si="22"/>
        <v>63785.334999999999</v>
      </c>
      <c r="AO25" s="11">
        <f t="shared" ref="AO25:AO46" si="47">IF(AK25&gt;0,(AK25-AM25)/AK25,0)</f>
        <v>-0.23643918086417243</v>
      </c>
      <c r="AP25" s="5">
        <v>101351.52778999999</v>
      </c>
      <c r="AQ25" s="7">
        <f t="shared" si="24"/>
        <v>51587.927645109994</v>
      </c>
      <c r="AR25" s="9">
        <v>125315</v>
      </c>
      <c r="AS25" s="7">
        <f t="shared" si="25"/>
        <v>63785.334999999999</v>
      </c>
      <c r="AT25" s="11">
        <f t="shared" ref="AT25:AT46" si="48">IF(AP25&gt;0,(AP25-AR25)/AP25,0)</f>
        <v>-0.23643918086417243</v>
      </c>
      <c r="AU25" s="5">
        <v>101351.52778999999</v>
      </c>
      <c r="AV25" s="7">
        <f t="shared" si="27"/>
        <v>51587.927645109994</v>
      </c>
      <c r="AW25" s="9">
        <v>125315</v>
      </c>
      <c r="AX25" s="7">
        <f t="shared" si="28"/>
        <v>63785.334999999999</v>
      </c>
      <c r="AY25" s="11">
        <f t="shared" ref="AY25:AY46" si="49">IF(AU25&gt;0,(AU25-AW25)/AU25,0)</f>
        <v>-0.23643918086417243</v>
      </c>
    </row>
    <row r="26" spans="1:51" ht="19.5" x14ac:dyDescent="0.25">
      <c r="A26" s="126">
        <v>0.21875</v>
      </c>
      <c r="B26" s="5">
        <v>154144.30554</v>
      </c>
      <c r="C26" s="7">
        <f t="shared" si="0"/>
        <v>78459.451519859998</v>
      </c>
      <c r="D26" s="9">
        <v>150055.30554</v>
      </c>
      <c r="E26" s="7">
        <f t="shared" si="1"/>
        <v>76378.150519860006</v>
      </c>
      <c r="F26" s="11">
        <f t="shared" si="40"/>
        <v>2.652709086900986E-2</v>
      </c>
      <c r="G26" s="5">
        <v>154144.30554</v>
      </c>
      <c r="H26" s="7">
        <f t="shared" si="3"/>
        <v>78459.451519859998</v>
      </c>
      <c r="I26" s="9">
        <v>150055.30554</v>
      </c>
      <c r="J26" s="7">
        <f t="shared" si="4"/>
        <v>76378.150519860006</v>
      </c>
      <c r="K26" s="11">
        <f t="shared" si="41"/>
        <v>2.652709086900986E-2</v>
      </c>
      <c r="L26" s="5">
        <v>154144.30554</v>
      </c>
      <c r="M26" s="7">
        <f t="shared" si="6"/>
        <v>78459.451519859998</v>
      </c>
      <c r="N26" s="9">
        <v>150055.30554</v>
      </c>
      <c r="O26" s="7">
        <f t="shared" si="7"/>
        <v>76378.150519860006</v>
      </c>
      <c r="P26" s="11">
        <f t="shared" si="42"/>
        <v>2.652709086900986E-2</v>
      </c>
      <c r="Q26" s="5">
        <v>154144.30554</v>
      </c>
      <c r="R26" s="7">
        <f t="shared" si="9"/>
        <v>78459.451519859998</v>
      </c>
      <c r="S26" s="9">
        <v>150055.30554</v>
      </c>
      <c r="T26" s="7">
        <f t="shared" si="10"/>
        <v>76378.150519860006</v>
      </c>
      <c r="U26" s="11">
        <f t="shared" si="43"/>
        <v>2.652709086900986E-2</v>
      </c>
      <c r="V26" s="5">
        <v>154144.30554</v>
      </c>
      <c r="W26" s="7">
        <f t="shared" si="12"/>
        <v>78459.451519859998</v>
      </c>
      <c r="X26" s="9">
        <v>150055.30554</v>
      </c>
      <c r="Y26" s="7">
        <f t="shared" si="13"/>
        <v>76378.150519860006</v>
      </c>
      <c r="Z26" s="11">
        <f t="shared" si="44"/>
        <v>2.652709086900986E-2</v>
      </c>
      <c r="AA26" s="5">
        <v>154144.30554</v>
      </c>
      <c r="AB26" s="7">
        <f t="shared" si="15"/>
        <v>78459.451519859998</v>
      </c>
      <c r="AC26" s="9">
        <v>150055.30554</v>
      </c>
      <c r="AD26" s="7">
        <f t="shared" si="16"/>
        <v>76378.150519860006</v>
      </c>
      <c r="AE26" s="11">
        <f t="shared" si="45"/>
        <v>2.652709086900986E-2</v>
      </c>
      <c r="AF26" s="5">
        <v>154144.30554</v>
      </c>
      <c r="AG26" s="7">
        <f t="shared" si="18"/>
        <v>78459.451519859998</v>
      </c>
      <c r="AH26" s="9">
        <v>150055.30554</v>
      </c>
      <c r="AI26" s="7">
        <f t="shared" si="19"/>
        <v>76378.150519860006</v>
      </c>
      <c r="AJ26" s="11">
        <f t="shared" si="46"/>
        <v>2.652709086900986E-2</v>
      </c>
      <c r="AK26" s="5">
        <v>154144.30554</v>
      </c>
      <c r="AL26" s="7">
        <f t="shared" si="21"/>
        <v>78459.451519859998</v>
      </c>
      <c r="AM26" s="9">
        <v>150055.30554</v>
      </c>
      <c r="AN26" s="7">
        <f t="shared" si="22"/>
        <v>76378.150519860006</v>
      </c>
      <c r="AO26" s="11">
        <f t="shared" si="47"/>
        <v>2.652709086900986E-2</v>
      </c>
      <c r="AP26" s="5">
        <v>154144.30554</v>
      </c>
      <c r="AQ26" s="7">
        <f t="shared" si="24"/>
        <v>78459.451519859998</v>
      </c>
      <c r="AR26" s="9">
        <v>150055.30554</v>
      </c>
      <c r="AS26" s="7">
        <f t="shared" si="25"/>
        <v>76378.150519860006</v>
      </c>
      <c r="AT26" s="11">
        <f t="shared" si="48"/>
        <v>2.652709086900986E-2</v>
      </c>
      <c r="AU26" s="5">
        <v>154144.30554</v>
      </c>
      <c r="AV26" s="7">
        <f t="shared" si="27"/>
        <v>78459.451519859998</v>
      </c>
      <c r="AW26" s="9">
        <v>150055.30554</v>
      </c>
      <c r="AX26" s="7">
        <f t="shared" si="28"/>
        <v>76378.150519860006</v>
      </c>
      <c r="AY26" s="11">
        <f t="shared" si="49"/>
        <v>2.652709086900986E-2</v>
      </c>
    </row>
    <row r="27" spans="1:51" ht="19.5" x14ac:dyDescent="0.25">
      <c r="A27" s="126">
        <v>0.22916666666666699</v>
      </c>
      <c r="B27" s="5">
        <v>147259.81055999998</v>
      </c>
      <c r="C27" s="7">
        <f t="shared" si="0"/>
        <v>74955.243575039989</v>
      </c>
      <c r="D27" s="9">
        <v>124544</v>
      </c>
      <c r="E27" s="7">
        <f t="shared" si="1"/>
        <v>63392.896000000001</v>
      </c>
      <c r="F27" s="11">
        <f t="shared" si="40"/>
        <v>0.15425668737190576</v>
      </c>
      <c r="G27" s="5">
        <v>147259.81055999998</v>
      </c>
      <c r="H27" s="7">
        <f t="shared" si="3"/>
        <v>74955.243575039989</v>
      </c>
      <c r="I27" s="9">
        <v>124544</v>
      </c>
      <c r="J27" s="7">
        <f t="shared" si="4"/>
        <v>63392.896000000001</v>
      </c>
      <c r="K27" s="11">
        <f t="shared" si="41"/>
        <v>0.15425668737190576</v>
      </c>
      <c r="L27" s="5">
        <v>147259.81055999998</v>
      </c>
      <c r="M27" s="7">
        <f t="shared" si="6"/>
        <v>74955.243575039989</v>
      </c>
      <c r="N27" s="9">
        <v>124544</v>
      </c>
      <c r="O27" s="7">
        <f t="shared" si="7"/>
        <v>63392.896000000001</v>
      </c>
      <c r="P27" s="11">
        <f t="shared" si="42"/>
        <v>0.15425668737190576</v>
      </c>
      <c r="Q27" s="5">
        <v>147259.81055999998</v>
      </c>
      <c r="R27" s="7">
        <f t="shared" si="9"/>
        <v>74955.243575039989</v>
      </c>
      <c r="S27" s="9">
        <v>124544</v>
      </c>
      <c r="T27" s="7">
        <f t="shared" si="10"/>
        <v>63392.896000000001</v>
      </c>
      <c r="U27" s="11">
        <f t="shared" si="43"/>
        <v>0.15425668737190576</v>
      </c>
      <c r="V27" s="5">
        <v>147259.81055999998</v>
      </c>
      <c r="W27" s="7">
        <f t="shared" si="12"/>
        <v>74955.243575039989</v>
      </c>
      <c r="X27" s="9">
        <v>124544</v>
      </c>
      <c r="Y27" s="7">
        <f t="shared" si="13"/>
        <v>63392.896000000001</v>
      </c>
      <c r="Z27" s="11">
        <f t="shared" si="44"/>
        <v>0.15425668737190576</v>
      </c>
      <c r="AA27" s="5">
        <v>147259.81055999998</v>
      </c>
      <c r="AB27" s="7">
        <f t="shared" si="15"/>
        <v>74955.243575039989</v>
      </c>
      <c r="AC27" s="9">
        <v>124544</v>
      </c>
      <c r="AD27" s="7">
        <f t="shared" si="16"/>
        <v>63392.896000000001</v>
      </c>
      <c r="AE27" s="11">
        <f t="shared" si="45"/>
        <v>0.15425668737190576</v>
      </c>
      <c r="AF27" s="5">
        <v>147259.81055999998</v>
      </c>
      <c r="AG27" s="7">
        <f t="shared" si="18"/>
        <v>74955.243575039989</v>
      </c>
      <c r="AH27" s="9">
        <v>124544</v>
      </c>
      <c r="AI27" s="7">
        <f t="shared" si="19"/>
        <v>63392.896000000001</v>
      </c>
      <c r="AJ27" s="11">
        <f t="shared" si="46"/>
        <v>0.15425668737190576</v>
      </c>
      <c r="AK27" s="5">
        <v>147259.81055999998</v>
      </c>
      <c r="AL27" s="7">
        <f t="shared" si="21"/>
        <v>74955.243575039989</v>
      </c>
      <c r="AM27" s="9">
        <v>124544</v>
      </c>
      <c r="AN27" s="7">
        <f t="shared" si="22"/>
        <v>63392.896000000001</v>
      </c>
      <c r="AO27" s="11">
        <f t="shared" si="47"/>
        <v>0.15425668737190576</v>
      </c>
      <c r="AP27" s="5">
        <v>147259.81055999998</v>
      </c>
      <c r="AQ27" s="7">
        <f t="shared" si="24"/>
        <v>74955.243575039989</v>
      </c>
      <c r="AR27" s="9">
        <v>124544</v>
      </c>
      <c r="AS27" s="7">
        <f t="shared" si="25"/>
        <v>63392.896000000001</v>
      </c>
      <c r="AT27" s="11">
        <f t="shared" si="48"/>
        <v>0.15425668737190576</v>
      </c>
      <c r="AU27" s="5">
        <v>147259.81055999998</v>
      </c>
      <c r="AV27" s="7">
        <f t="shared" si="27"/>
        <v>74955.243575039989</v>
      </c>
      <c r="AW27" s="9">
        <v>124544</v>
      </c>
      <c r="AX27" s="7">
        <f t="shared" si="28"/>
        <v>63392.896000000001</v>
      </c>
      <c r="AY27" s="11">
        <f t="shared" si="49"/>
        <v>0.15425668737190576</v>
      </c>
    </row>
    <row r="28" spans="1:51" ht="19.5" x14ac:dyDescent="0.25">
      <c r="A28" s="126">
        <v>0.23958333333333301</v>
      </c>
      <c r="B28" s="5">
        <v>210479.74805999998</v>
      </c>
      <c r="C28" s="7">
        <f t="shared" si="0"/>
        <v>107134.19176253999</v>
      </c>
      <c r="D28" s="9">
        <v>223541</v>
      </c>
      <c r="E28" s="7">
        <f t="shared" si="1"/>
        <v>113782.36900000001</v>
      </c>
      <c r="F28" s="11">
        <f t="shared" si="40"/>
        <v>-6.205467300481915E-2</v>
      </c>
      <c r="G28" s="5">
        <v>210479.74805999998</v>
      </c>
      <c r="H28" s="7">
        <f t="shared" si="3"/>
        <v>107134.19176253999</v>
      </c>
      <c r="I28" s="9">
        <v>223541</v>
      </c>
      <c r="J28" s="7">
        <f t="shared" si="4"/>
        <v>113782.36900000001</v>
      </c>
      <c r="K28" s="11">
        <f t="shared" si="41"/>
        <v>-6.205467300481915E-2</v>
      </c>
      <c r="L28" s="5">
        <v>210479.74805999998</v>
      </c>
      <c r="M28" s="7">
        <f t="shared" si="6"/>
        <v>107134.19176253999</v>
      </c>
      <c r="N28" s="9">
        <v>223541</v>
      </c>
      <c r="O28" s="7">
        <f t="shared" si="7"/>
        <v>113782.36900000001</v>
      </c>
      <c r="P28" s="11">
        <f t="shared" si="42"/>
        <v>-6.205467300481915E-2</v>
      </c>
      <c r="Q28" s="5">
        <v>210479.74805999998</v>
      </c>
      <c r="R28" s="7">
        <f t="shared" si="9"/>
        <v>107134.19176253999</v>
      </c>
      <c r="S28" s="9">
        <v>223541</v>
      </c>
      <c r="T28" s="7">
        <f t="shared" si="10"/>
        <v>113782.36900000001</v>
      </c>
      <c r="U28" s="11">
        <f t="shared" si="43"/>
        <v>-6.205467300481915E-2</v>
      </c>
      <c r="V28" s="5">
        <v>210479.74805999998</v>
      </c>
      <c r="W28" s="7">
        <f t="shared" si="12"/>
        <v>107134.19176253999</v>
      </c>
      <c r="X28" s="9">
        <v>223541</v>
      </c>
      <c r="Y28" s="7">
        <f t="shared" si="13"/>
        <v>113782.36900000001</v>
      </c>
      <c r="Z28" s="11">
        <f t="shared" si="44"/>
        <v>-6.205467300481915E-2</v>
      </c>
      <c r="AA28" s="5">
        <v>210479.74805999998</v>
      </c>
      <c r="AB28" s="7">
        <f t="shared" si="15"/>
        <v>107134.19176253999</v>
      </c>
      <c r="AC28" s="9">
        <v>223541</v>
      </c>
      <c r="AD28" s="7">
        <f t="shared" si="16"/>
        <v>113782.36900000001</v>
      </c>
      <c r="AE28" s="11">
        <f t="shared" si="45"/>
        <v>-6.205467300481915E-2</v>
      </c>
      <c r="AF28" s="5">
        <v>210479.74805999998</v>
      </c>
      <c r="AG28" s="7">
        <f t="shared" si="18"/>
        <v>107134.19176253999</v>
      </c>
      <c r="AH28" s="9">
        <v>223541</v>
      </c>
      <c r="AI28" s="7">
        <f t="shared" si="19"/>
        <v>113782.36900000001</v>
      </c>
      <c r="AJ28" s="11">
        <f t="shared" si="46"/>
        <v>-6.205467300481915E-2</v>
      </c>
      <c r="AK28" s="5">
        <v>210479.74805999998</v>
      </c>
      <c r="AL28" s="7">
        <f t="shared" si="21"/>
        <v>107134.19176253999</v>
      </c>
      <c r="AM28" s="9">
        <v>223541</v>
      </c>
      <c r="AN28" s="7">
        <f t="shared" si="22"/>
        <v>113782.36900000001</v>
      </c>
      <c r="AO28" s="11">
        <f t="shared" si="47"/>
        <v>-6.205467300481915E-2</v>
      </c>
      <c r="AP28" s="5">
        <v>210479.74805999998</v>
      </c>
      <c r="AQ28" s="7">
        <f t="shared" si="24"/>
        <v>107134.19176253999</v>
      </c>
      <c r="AR28" s="9">
        <v>223541</v>
      </c>
      <c r="AS28" s="7">
        <f t="shared" si="25"/>
        <v>113782.36900000001</v>
      </c>
      <c r="AT28" s="11">
        <f t="shared" si="48"/>
        <v>-6.205467300481915E-2</v>
      </c>
      <c r="AU28" s="5">
        <v>210479.74805999998</v>
      </c>
      <c r="AV28" s="7">
        <f t="shared" si="27"/>
        <v>107134.19176253999</v>
      </c>
      <c r="AW28" s="9">
        <v>223541</v>
      </c>
      <c r="AX28" s="7">
        <f t="shared" si="28"/>
        <v>113782.36900000001</v>
      </c>
      <c r="AY28" s="11">
        <f t="shared" si="49"/>
        <v>-6.205467300481915E-2</v>
      </c>
    </row>
    <row r="29" spans="1:51" ht="19.5" x14ac:dyDescent="0.25">
      <c r="A29" s="126">
        <v>0.25</v>
      </c>
      <c r="B29" s="5">
        <v>185358.05152000004</v>
      </c>
      <c r="C29" s="7">
        <f t="shared" si="0"/>
        <v>94347.248223680013</v>
      </c>
      <c r="D29" s="9">
        <v>168240</v>
      </c>
      <c r="E29" s="7">
        <f t="shared" si="1"/>
        <v>85634.16</v>
      </c>
      <c r="F29" s="11">
        <f t="shared" si="40"/>
        <v>9.2351270309684971E-2</v>
      </c>
      <c r="G29" s="5">
        <v>185358.05152000004</v>
      </c>
      <c r="H29" s="7">
        <f t="shared" si="3"/>
        <v>94347.248223680013</v>
      </c>
      <c r="I29" s="9">
        <v>168240</v>
      </c>
      <c r="J29" s="7">
        <f t="shared" si="4"/>
        <v>85634.16</v>
      </c>
      <c r="K29" s="11">
        <f t="shared" si="41"/>
        <v>9.2351270309684971E-2</v>
      </c>
      <c r="L29" s="5">
        <v>185358.05152000004</v>
      </c>
      <c r="M29" s="7">
        <f t="shared" si="6"/>
        <v>94347.248223680013</v>
      </c>
      <c r="N29" s="9">
        <v>168240</v>
      </c>
      <c r="O29" s="7">
        <f t="shared" si="7"/>
        <v>85634.16</v>
      </c>
      <c r="P29" s="11">
        <f t="shared" si="42"/>
        <v>9.2351270309684971E-2</v>
      </c>
      <c r="Q29" s="5">
        <v>185358.05152000004</v>
      </c>
      <c r="R29" s="7">
        <f t="shared" si="9"/>
        <v>94347.248223680013</v>
      </c>
      <c r="S29" s="9">
        <v>168240</v>
      </c>
      <c r="T29" s="7">
        <f t="shared" si="10"/>
        <v>85634.16</v>
      </c>
      <c r="U29" s="11">
        <f t="shared" si="43"/>
        <v>9.2351270309684971E-2</v>
      </c>
      <c r="V29" s="5">
        <v>185358.05152000004</v>
      </c>
      <c r="W29" s="7">
        <f t="shared" si="12"/>
        <v>94347.248223680013</v>
      </c>
      <c r="X29" s="9">
        <v>168240</v>
      </c>
      <c r="Y29" s="7">
        <f t="shared" si="13"/>
        <v>85634.16</v>
      </c>
      <c r="Z29" s="11">
        <f t="shared" si="44"/>
        <v>9.2351270309684971E-2</v>
      </c>
      <c r="AA29" s="5">
        <v>185358.05152000004</v>
      </c>
      <c r="AB29" s="7">
        <f t="shared" si="15"/>
        <v>94347.248223680013</v>
      </c>
      <c r="AC29" s="9">
        <v>168240</v>
      </c>
      <c r="AD29" s="7">
        <f t="shared" si="16"/>
        <v>85634.16</v>
      </c>
      <c r="AE29" s="11">
        <f t="shared" si="45"/>
        <v>9.2351270309684971E-2</v>
      </c>
      <c r="AF29" s="5">
        <v>185358.05152000004</v>
      </c>
      <c r="AG29" s="7">
        <f t="shared" si="18"/>
        <v>94347.248223680013</v>
      </c>
      <c r="AH29" s="9">
        <v>168240</v>
      </c>
      <c r="AI29" s="7">
        <f t="shared" si="19"/>
        <v>85634.16</v>
      </c>
      <c r="AJ29" s="11">
        <f t="shared" si="46"/>
        <v>9.2351270309684971E-2</v>
      </c>
      <c r="AK29" s="5">
        <v>185358.05152000004</v>
      </c>
      <c r="AL29" s="7">
        <f t="shared" si="21"/>
        <v>94347.248223680013</v>
      </c>
      <c r="AM29" s="9">
        <v>168240</v>
      </c>
      <c r="AN29" s="7">
        <f t="shared" si="22"/>
        <v>85634.16</v>
      </c>
      <c r="AO29" s="11">
        <f t="shared" si="47"/>
        <v>9.2351270309684971E-2</v>
      </c>
      <c r="AP29" s="5">
        <v>185358.05152000004</v>
      </c>
      <c r="AQ29" s="7">
        <f t="shared" si="24"/>
        <v>94347.248223680013</v>
      </c>
      <c r="AR29" s="9">
        <v>168240</v>
      </c>
      <c r="AS29" s="7">
        <f t="shared" si="25"/>
        <v>85634.16</v>
      </c>
      <c r="AT29" s="11">
        <f t="shared" si="48"/>
        <v>9.2351270309684971E-2</v>
      </c>
      <c r="AU29" s="5">
        <v>185358.05152000004</v>
      </c>
      <c r="AV29" s="7">
        <f t="shared" si="27"/>
        <v>94347.248223680013</v>
      </c>
      <c r="AW29" s="9">
        <v>168240</v>
      </c>
      <c r="AX29" s="7">
        <f t="shared" si="28"/>
        <v>85634.16</v>
      </c>
      <c r="AY29" s="11">
        <f t="shared" si="49"/>
        <v>9.2351270309684971E-2</v>
      </c>
    </row>
    <row r="30" spans="1:51" ht="19.5" x14ac:dyDescent="0.25">
      <c r="A30" s="126">
        <v>0.26041666666666702</v>
      </c>
      <c r="B30" s="5">
        <v>191718.49799999999</v>
      </c>
      <c r="C30" s="7">
        <f t="shared" si="0"/>
        <v>97584.715482</v>
      </c>
      <c r="D30" s="9">
        <v>184541</v>
      </c>
      <c r="E30" s="7">
        <f t="shared" si="1"/>
        <v>93931.369000000006</v>
      </c>
      <c r="F30" s="11">
        <f t="shared" si="40"/>
        <v>3.7437691588841845E-2</v>
      </c>
      <c r="G30" s="5">
        <v>191718.49799999999</v>
      </c>
      <c r="H30" s="7">
        <f t="shared" si="3"/>
        <v>97584.715482</v>
      </c>
      <c r="I30" s="9">
        <v>184541</v>
      </c>
      <c r="J30" s="7">
        <f t="shared" si="4"/>
        <v>93931.369000000006</v>
      </c>
      <c r="K30" s="11">
        <f t="shared" si="41"/>
        <v>3.7437691588841845E-2</v>
      </c>
      <c r="L30" s="5">
        <v>191718.49799999999</v>
      </c>
      <c r="M30" s="7">
        <f t="shared" si="6"/>
        <v>97584.715482</v>
      </c>
      <c r="N30" s="9">
        <v>184541</v>
      </c>
      <c r="O30" s="7">
        <f t="shared" si="7"/>
        <v>93931.369000000006</v>
      </c>
      <c r="P30" s="11">
        <f t="shared" si="42"/>
        <v>3.7437691588841845E-2</v>
      </c>
      <c r="Q30" s="5">
        <v>191718.49799999999</v>
      </c>
      <c r="R30" s="7">
        <f t="shared" si="9"/>
        <v>97584.715482</v>
      </c>
      <c r="S30" s="9">
        <v>184541</v>
      </c>
      <c r="T30" s="7">
        <f t="shared" si="10"/>
        <v>93931.369000000006</v>
      </c>
      <c r="U30" s="11">
        <f t="shared" si="43"/>
        <v>3.7437691588841845E-2</v>
      </c>
      <c r="V30" s="5">
        <v>191718.49799999999</v>
      </c>
      <c r="W30" s="7">
        <f t="shared" si="12"/>
        <v>97584.715482</v>
      </c>
      <c r="X30" s="9">
        <v>184541</v>
      </c>
      <c r="Y30" s="7">
        <f t="shared" si="13"/>
        <v>93931.369000000006</v>
      </c>
      <c r="Z30" s="11">
        <f t="shared" si="44"/>
        <v>3.7437691588841845E-2</v>
      </c>
      <c r="AA30" s="5">
        <v>191718.49799999999</v>
      </c>
      <c r="AB30" s="7">
        <f t="shared" si="15"/>
        <v>97584.715482</v>
      </c>
      <c r="AC30" s="9">
        <v>184541</v>
      </c>
      <c r="AD30" s="7">
        <f t="shared" si="16"/>
        <v>93931.369000000006</v>
      </c>
      <c r="AE30" s="11">
        <f t="shared" si="45"/>
        <v>3.7437691588841845E-2</v>
      </c>
      <c r="AF30" s="5">
        <v>191718.49799999999</v>
      </c>
      <c r="AG30" s="7">
        <f t="shared" si="18"/>
        <v>97584.715482</v>
      </c>
      <c r="AH30" s="9">
        <v>184541</v>
      </c>
      <c r="AI30" s="7">
        <f t="shared" si="19"/>
        <v>93931.369000000006</v>
      </c>
      <c r="AJ30" s="11">
        <f t="shared" si="46"/>
        <v>3.7437691588841845E-2</v>
      </c>
      <c r="AK30" s="5">
        <v>191718.49799999999</v>
      </c>
      <c r="AL30" s="7">
        <f t="shared" si="21"/>
        <v>97584.715482</v>
      </c>
      <c r="AM30" s="9">
        <v>184541</v>
      </c>
      <c r="AN30" s="7">
        <f t="shared" si="22"/>
        <v>93931.369000000006</v>
      </c>
      <c r="AO30" s="11">
        <f t="shared" si="47"/>
        <v>3.7437691588841845E-2</v>
      </c>
      <c r="AP30" s="5">
        <v>191718.49799999999</v>
      </c>
      <c r="AQ30" s="7">
        <f t="shared" si="24"/>
        <v>97584.715482</v>
      </c>
      <c r="AR30" s="9">
        <v>184541</v>
      </c>
      <c r="AS30" s="7">
        <f t="shared" si="25"/>
        <v>93931.369000000006</v>
      </c>
      <c r="AT30" s="11">
        <f t="shared" si="48"/>
        <v>3.7437691588841845E-2</v>
      </c>
      <c r="AU30" s="5">
        <v>191718.49799999999</v>
      </c>
      <c r="AV30" s="7">
        <f t="shared" si="27"/>
        <v>97584.715482</v>
      </c>
      <c r="AW30" s="9">
        <v>184541</v>
      </c>
      <c r="AX30" s="7">
        <f t="shared" si="28"/>
        <v>93931.369000000006</v>
      </c>
      <c r="AY30" s="11">
        <f t="shared" si="49"/>
        <v>3.7437691588841845E-2</v>
      </c>
    </row>
    <row r="31" spans="1:51" ht="19.5" x14ac:dyDescent="0.25">
      <c r="A31" s="126">
        <v>0.27083333333333298</v>
      </c>
      <c r="B31" s="5">
        <v>171796.99692000003</v>
      </c>
      <c r="C31" s="7">
        <f t="shared" si="0"/>
        <v>87444.671432280025</v>
      </c>
      <c r="D31" s="9">
        <v>165458</v>
      </c>
      <c r="E31" s="7">
        <f t="shared" si="1"/>
        <v>84218.122000000003</v>
      </c>
      <c r="F31" s="11">
        <f t="shared" si="40"/>
        <v>3.6898182352697859E-2</v>
      </c>
      <c r="G31" s="5">
        <v>171796.99692000003</v>
      </c>
      <c r="H31" s="7">
        <f t="shared" si="3"/>
        <v>87444.671432280025</v>
      </c>
      <c r="I31" s="9">
        <v>165458</v>
      </c>
      <c r="J31" s="7">
        <f t="shared" si="4"/>
        <v>84218.122000000003</v>
      </c>
      <c r="K31" s="11">
        <f t="shared" si="41"/>
        <v>3.6898182352697859E-2</v>
      </c>
      <c r="L31" s="5">
        <v>171796.99692000003</v>
      </c>
      <c r="M31" s="7">
        <f t="shared" si="6"/>
        <v>87444.671432280025</v>
      </c>
      <c r="N31" s="9">
        <v>165458</v>
      </c>
      <c r="O31" s="7">
        <f t="shared" si="7"/>
        <v>84218.122000000003</v>
      </c>
      <c r="P31" s="11">
        <f t="shared" si="42"/>
        <v>3.6898182352697859E-2</v>
      </c>
      <c r="Q31" s="5">
        <v>171796.99692000003</v>
      </c>
      <c r="R31" s="7">
        <f t="shared" si="9"/>
        <v>87444.671432280025</v>
      </c>
      <c r="S31" s="9">
        <v>165458</v>
      </c>
      <c r="T31" s="7">
        <f t="shared" si="10"/>
        <v>84218.122000000003</v>
      </c>
      <c r="U31" s="11">
        <f t="shared" si="43"/>
        <v>3.6898182352697859E-2</v>
      </c>
      <c r="V31" s="5">
        <v>171796.99692000003</v>
      </c>
      <c r="W31" s="7">
        <f t="shared" si="12"/>
        <v>87444.671432280025</v>
      </c>
      <c r="X31" s="9">
        <v>165458</v>
      </c>
      <c r="Y31" s="7">
        <f t="shared" si="13"/>
        <v>84218.122000000003</v>
      </c>
      <c r="Z31" s="11">
        <f t="shared" si="44"/>
        <v>3.6898182352697859E-2</v>
      </c>
      <c r="AA31" s="5">
        <v>171796.99692000003</v>
      </c>
      <c r="AB31" s="7">
        <f t="shared" si="15"/>
        <v>87444.671432280025</v>
      </c>
      <c r="AC31" s="9">
        <v>165458</v>
      </c>
      <c r="AD31" s="7">
        <f t="shared" si="16"/>
        <v>84218.122000000003</v>
      </c>
      <c r="AE31" s="11">
        <f t="shared" si="45"/>
        <v>3.6898182352697859E-2</v>
      </c>
      <c r="AF31" s="5">
        <v>171796.99692000003</v>
      </c>
      <c r="AG31" s="7">
        <f t="shared" si="18"/>
        <v>87444.671432280025</v>
      </c>
      <c r="AH31" s="9">
        <v>165458</v>
      </c>
      <c r="AI31" s="7">
        <f t="shared" si="19"/>
        <v>84218.122000000003</v>
      </c>
      <c r="AJ31" s="11">
        <f t="shared" si="46"/>
        <v>3.6898182352697859E-2</v>
      </c>
      <c r="AK31" s="5">
        <v>171796.99692000003</v>
      </c>
      <c r="AL31" s="7">
        <f t="shared" si="21"/>
        <v>87444.671432280025</v>
      </c>
      <c r="AM31" s="9">
        <v>165458</v>
      </c>
      <c r="AN31" s="7">
        <f t="shared" si="22"/>
        <v>84218.122000000003</v>
      </c>
      <c r="AO31" s="11">
        <f t="shared" si="47"/>
        <v>3.6898182352697859E-2</v>
      </c>
      <c r="AP31" s="5">
        <v>171796.99692000003</v>
      </c>
      <c r="AQ31" s="7">
        <f t="shared" si="24"/>
        <v>87444.671432280025</v>
      </c>
      <c r="AR31" s="9">
        <v>165458</v>
      </c>
      <c r="AS31" s="7">
        <f t="shared" si="25"/>
        <v>84218.122000000003</v>
      </c>
      <c r="AT31" s="11">
        <f t="shared" si="48"/>
        <v>3.6898182352697859E-2</v>
      </c>
      <c r="AU31" s="5">
        <v>171796.99692000003</v>
      </c>
      <c r="AV31" s="7">
        <f t="shared" si="27"/>
        <v>87444.671432280025</v>
      </c>
      <c r="AW31" s="9">
        <v>165458</v>
      </c>
      <c r="AX31" s="7">
        <f t="shared" si="28"/>
        <v>84218.122000000003</v>
      </c>
      <c r="AY31" s="11">
        <f t="shared" si="49"/>
        <v>3.6898182352697859E-2</v>
      </c>
    </row>
    <row r="32" spans="1:51" ht="19.5" x14ac:dyDescent="0.25">
      <c r="A32" s="126">
        <v>0.28125</v>
      </c>
      <c r="B32" s="5">
        <v>152864.38282000003</v>
      </c>
      <c r="C32" s="7">
        <f t="shared" si="0"/>
        <v>77807.970855380016</v>
      </c>
      <c r="D32" s="9">
        <v>168541</v>
      </c>
      <c r="E32" s="7">
        <f t="shared" si="1"/>
        <v>85787.369000000006</v>
      </c>
      <c r="F32" s="11">
        <f t="shared" si="40"/>
        <v>-0.10255245133498109</v>
      </c>
      <c r="G32" s="5">
        <v>152864.38282000003</v>
      </c>
      <c r="H32" s="7">
        <f t="shared" si="3"/>
        <v>77807.970855380016</v>
      </c>
      <c r="I32" s="9">
        <v>168541</v>
      </c>
      <c r="J32" s="7">
        <f t="shared" si="4"/>
        <v>85787.369000000006</v>
      </c>
      <c r="K32" s="11">
        <f t="shared" si="41"/>
        <v>-0.10255245133498109</v>
      </c>
      <c r="L32" s="5">
        <v>152864.38282000003</v>
      </c>
      <c r="M32" s="7">
        <f t="shared" si="6"/>
        <v>77807.970855380016</v>
      </c>
      <c r="N32" s="9">
        <v>168541</v>
      </c>
      <c r="O32" s="7">
        <f t="shared" si="7"/>
        <v>85787.369000000006</v>
      </c>
      <c r="P32" s="11">
        <f t="shared" si="42"/>
        <v>-0.10255245133498109</v>
      </c>
      <c r="Q32" s="5">
        <v>152864.38282000003</v>
      </c>
      <c r="R32" s="7">
        <f t="shared" si="9"/>
        <v>77807.970855380016</v>
      </c>
      <c r="S32" s="9">
        <v>168541</v>
      </c>
      <c r="T32" s="7">
        <f t="shared" si="10"/>
        <v>85787.369000000006</v>
      </c>
      <c r="U32" s="11">
        <f t="shared" si="43"/>
        <v>-0.10255245133498109</v>
      </c>
      <c r="V32" s="5">
        <v>152864.38282000003</v>
      </c>
      <c r="W32" s="7">
        <f t="shared" si="12"/>
        <v>77807.970855380016</v>
      </c>
      <c r="X32" s="9">
        <v>168541</v>
      </c>
      <c r="Y32" s="7">
        <f t="shared" si="13"/>
        <v>85787.369000000006</v>
      </c>
      <c r="Z32" s="11">
        <f t="shared" si="44"/>
        <v>-0.10255245133498109</v>
      </c>
      <c r="AA32" s="5">
        <v>152864.38282000003</v>
      </c>
      <c r="AB32" s="7">
        <f t="shared" si="15"/>
        <v>77807.970855380016</v>
      </c>
      <c r="AC32" s="9">
        <v>168541</v>
      </c>
      <c r="AD32" s="7">
        <f t="shared" si="16"/>
        <v>85787.369000000006</v>
      </c>
      <c r="AE32" s="11">
        <f t="shared" si="45"/>
        <v>-0.10255245133498109</v>
      </c>
      <c r="AF32" s="5">
        <v>152864.38282000003</v>
      </c>
      <c r="AG32" s="7">
        <f t="shared" si="18"/>
        <v>77807.970855380016</v>
      </c>
      <c r="AH32" s="9">
        <v>168541</v>
      </c>
      <c r="AI32" s="7">
        <f t="shared" si="19"/>
        <v>85787.369000000006</v>
      </c>
      <c r="AJ32" s="11">
        <f t="shared" si="46"/>
        <v>-0.10255245133498109</v>
      </c>
      <c r="AK32" s="5">
        <v>152864.38282000003</v>
      </c>
      <c r="AL32" s="7">
        <f t="shared" si="21"/>
        <v>77807.970855380016</v>
      </c>
      <c r="AM32" s="9">
        <v>168541</v>
      </c>
      <c r="AN32" s="7">
        <f t="shared" si="22"/>
        <v>85787.369000000006</v>
      </c>
      <c r="AO32" s="11">
        <f t="shared" si="47"/>
        <v>-0.10255245133498109</v>
      </c>
      <c r="AP32" s="5">
        <v>152864.38282000003</v>
      </c>
      <c r="AQ32" s="7">
        <f t="shared" si="24"/>
        <v>77807.970855380016</v>
      </c>
      <c r="AR32" s="9">
        <v>168541</v>
      </c>
      <c r="AS32" s="7">
        <f t="shared" si="25"/>
        <v>85787.369000000006</v>
      </c>
      <c r="AT32" s="11">
        <f t="shared" si="48"/>
        <v>-0.10255245133498109</v>
      </c>
      <c r="AU32" s="5">
        <v>152864.38282000003</v>
      </c>
      <c r="AV32" s="7">
        <f t="shared" si="27"/>
        <v>77807.970855380016</v>
      </c>
      <c r="AW32" s="9">
        <v>168541</v>
      </c>
      <c r="AX32" s="7">
        <f t="shared" si="28"/>
        <v>85787.369000000006</v>
      </c>
      <c r="AY32" s="11">
        <f t="shared" si="49"/>
        <v>-0.10255245133498109</v>
      </c>
    </row>
    <row r="33" spans="1:51" ht="19.5" x14ac:dyDescent="0.25">
      <c r="A33" s="126">
        <v>0.29166666666666702</v>
      </c>
      <c r="B33" s="5">
        <v>126977.96128</v>
      </c>
      <c r="C33" s="7">
        <f t="shared" si="0"/>
        <v>64631.782291520001</v>
      </c>
      <c r="D33" s="9">
        <v>135555</v>
      </c>
      <c r="E33" s="7">
        <f t="shared" si="1"/>
        <v>68997.494999999995</v>
      </c>
      <c r="F33" s="11">
        <f t="shared" si="40"/>
        <v>-6.7547459681501013E-2</v>
      </c>
      <c r="G33" s="5">
        <v>126977.96128</v>
      </c>
      <c r="H33" s="7">
        <f t="shared" si="3"/>
        <v>64631.782291520001</v>
      </c>
      <c r="I33" s="9">
        <v>135555</v>
      </c>
      <c r="J33" s="7">
        <f t="shared" si="4"/>
        <v>68997.494999999995</v>
      </c>
      <c r="K33" s="11">
        <f t="shared" si="41"/>
        <v>-6.7547459681501013E-2</v>
      </c>
      <c r="L33" s="5">
        <v>126977.96128</v>
      </c>
      <c r="M33" s="7">
        <f t="shared" si="6"/>
        <v>64631.782291520001</v>
      </c>
      <c r="N33" s="9">
        <v>135555</v>
      </c>
      <c r="O33" s="7">
        <f t="shared" si="7"/>
        <v>68997.494999999995</v>
      </c>
      <c r="P33" s="11">
        <f t="shared" si="42"/>
        <v>-6.7547459681501013E-2</v>
      </c>
      <c r="Q33" s="5">
        <v>126977.96128</v>
      </c>
      <c r="R33" s="7">
        <f t="shared" si="9"/>
        <v>64631.782291520001</v>
      </c>
      <c r="S33" s="9">
        <v>135555</v>
      </c>
      <c r="T33" s="7">
        <f t="shared" si="10"/>
        <v>68997.494999999995</v>
      </c>
      <c r="U33" s="11">
        <f t="shared" si="43"/>
        <v>-6.7547459681501013E-2</v>
      </c>
      <c r="V33" s="5">
        <v>126977.96128</v>
      </c>
      <c r="W33" s="7">
        <f t="shared" si="12"/>
        <v>64631.782291520001</v>
      </c>
      <c r="X33" s="9">
        <v>135555</v>
      </c>
      <c r="Y33" s="7">
        <f t="shared" si="13"/>
        <v>68997.494999999995</v>
      </c>
      <c r="Z33" s="11">
        <f t="shared" si="44"/>
        <v>-6.7547459681501013E-2</v>
      </c>
      <c r="AA33" s="5">
        <v>126977.96128</v>
      </c>
      <c r="AB33" s="7">
        <f t="shared" si="15"/>
        <v>64631.782291520001</v>
      </c>
      <c r="AC33" s="9">
        <v>135555</v>
      </c>
      <c r="AD33" s="7">
        <f t="shared" si="16"/>
        <v>68997.494999999995</v>
      </c>
      <c r="AE33" s="11">
        <f t="shared" si="45"/>
        <v>-6.7547459681501013E-2</v>
      </c>
      <c r="AF33" s="5">
        <v>126977.96128</v>
      </c>
      <c r="AG33" s="7">
        <f t="shared" si="18"/>
        <v>64631.782291520001</v>
      </c>
      <c r="AH33" s="9">
        <v>135555</v>
      </c>
      <c r="AI33" s="7">
        <f t="shared" si="19"/>
        <v>68997.494999999995</v>
      </c>
      <c r="AJ33" s="11">
        <f t="shared" si="46"/>
        <v>-6.7547459681501013E-2</v>
      </c>
      <c r="AK33" s="5">
        <v>126977.96128</v>
      </c>
      <c r="AL33" s="7">
        <f t="shared" si="21"/>
        <v>64631.782291520001</v>
      </c>
      <c r="AM33" s="9">
        <v>135555</v>
      </c>
      <c r="AN33" s="7">
        <f t="shared" si="22"/>
        <v>68997.494999999995</v>
      </c>
      <c r="AO33" s="11">
        <f t="shared" si="47"/>
        <v>-6.7547459681501013E-2</v>
      </c>
      <c r="AP33" s="5">
        <v>126977.96128</v>
      </c>
      <c r="AQ33" s="7">
        <f t="shared" si="24"/>
        <v>64631.782291520001</v>
      </c>
      <c r="AR33" s="9">
        <v>135555</v>
      </c>
      <c r="AS33" s="7">
        <f t="shared" si="25"/>
        <v>68997.494999999995</v>
      </c>
      <c r="AT33" s="11">
        <f t="shared" si="48"/>
        <v>-6.7547459681501013E-2</v>
      </c>
      <c r="AU33" s="5">
        <v>126977.96128</v>
      </c>
      <c r="AV33" s="7">
        <f t="shared" si="27"/>
        <v>64631.782291520001</v>
      </c>
      <c r="AW33" s="9">
        <v>135555</v>
      </c>
      <c r="AX33" s="7">
        <f t="shared" si="28"/>
        <v>68997.494999999995</v>
      </c>
      <c r="AY33" s="11">
        <f t="shared" si="49"/>
        <v>-6.7547459681501013E-2</v>
      </c>
    </row>
    <row r="34" spans="1:51" ht="19.5" x14ac:dyDescent="0.25">
      <c r="A34" s="126">
        <v>0.30208333333333298</v>
      </c>
      <c r="B34" s="5">
        <v>110548.90375</v>
      </c>
      <c r="C34" s="7">
        <f t="shared" si="0"/>
        <v>56269.392008750001</v>
      </c>
      <c r="D34" s="9">
        <v>135247</v>
      </c>
      <c r="E34" s="7">
        <f t="shared" si="1"/>
        <v>68840.722999999998</v>
      </c>
      <c r="F34" s="11">
        <f t="shared" si="40"/>
        <v>-0.22341330770545975</v>
      </c>
      <c r="G34" s="5">
        <v>110548.90375</v>
      </c>
      <c r="H34" s="7">
        <f t="shared" si="3"/>
        <v>56269.392008750001</v>
      </c>
      <c r="I34" s="9">
        <v>135247</v>
      </c>
      <c r="J34" s="7">
        <f t="shared" si="4"/>
        <v>68840.722999999998</v>
      </c>
      <c r="K34" s="11">
        <f t="shared" si="41"/>
        <v>-0.22341330770545975</v>
      </c>
      <c r="L34" s="5">
        <v>110548.90375</v>
      </c>
      <c r="M34" s="7">
        <f t="shared" si="6"/>
        <v>56269.392008750001</v>
      </c>
      <c r="N34" s="9">
        <v>135247</v>
      </c>
      <c r="O34" s="7">
        <f t="shared" si="7"/>
        <v>68840.722999999998</v>
      </c>
      <c r="P34" s="11">
        <f t="shared" si="42"/>
        <v>-0.22341330770545975</v>
      </c>
      <c r="Q34" s="5">
        <v>110548.90375</v>
      </c>
      <c r="R34" s="7">
        <f t="shared" si="9"/>
        <v>56269.392008750001</v>
      </c>
      <c r="S34" s="9">
        <v>135247</v>
      </c>
      <c r="T34" s="7">
        <f t="shared" si="10"/>
        <v>68840.722999999998</v>
      </c>
      <c r="U34" s="11">
        <f t="shared" si="43"/>
        <v>-0.22341330770545975</v>
      </c>
      <c r="V34" s="5">
        <v>110548.90375</v>
      </c>
      <c r="W34" s="7">
        <f t="shared" si="12"/>
        <v>56269.392008750001</v>
      </c>
      <c r="X34" s="9">
        <v>135247</v>
      </c>
      <c r="Y34" s="7">
        <f t="shared" si="13"/>
        <v>68840.722999999998</v>
      </c>
      <c r="Z34" s="11">
        <f t="shared" si="44"/>
        <v>-0.22341330770545975</v>
      </c>
      <c r="AA34" s="5">
        <v>110548.90375</v>
      </c>
      <c r="AB34" s="7">
        <f t="shared" si="15"/>
        <v>56269.392008750001</v>
      </c>
      <c r="AC34" s="9">
        <v>135247</v>
      </c>
      <c r="AD34" s="7">
        <f t="shared" si="16"/>
        <v>68840.722999999998</v>
      </c>
      <c r="AE34" s="11">
        <f t="shared" si="45"/>
        <v>-0.22341330770545975</v>
      </c>
      <c r="AF34" s="5">
        <v>110548.90375</v>
      </c>
      <c r="AG34" s="7">
        <f t="shared" si="18"/>
        <v>56269.392008750001</v>
      </c>
      <c r="AH34" s="9">
        <v>135247</v>
      </c>
      <c r="AI34" s="7">
        <f t="shared" si="19"/>
        <v>68840.722999999998</v>
      </c>
      <c r="AJ34" s="11">
        <f t="shared" si="46"/>
        <v>-0.22341330770545975</v>
      </c>
      <c r="AK34" s="5">
        <v>110548.90375</v>
      </c>
      <c r="AL34" s="7">
        <f t="shared" si="21"/>
        <v>56269.392008750001</v>
      </c>
      <c r="AM34" s="9">
        <v>135247</v>
      </c>
      <c r="AN34" s="7">
        <f t="shared" si="22"/>
        <v>68840.722999999998</v>
      </c>
      <c r="AO34" s="11">
        <f t="shared" si="47"/>
        <v>-0.22341330770545975</v>
      </c>
      <c r="AP34" s="5">
        <v>110548.90375</v>
      </c>
      <c r="AQ34" s="7">
        <f t="shared" si="24"/>
        <v>56269.392008750001</v>
      </c>
      <c r="AR34" s="9">
        <v>135247</v>
      </c>
      <c r="AS34" s="7">
        <f t="shared" si="25"/>
        <v>68840.722999999998</v>
      </c>
      <c r="AT34" s="11">
        <f t="shared" si="48"/>
        <v>-0.22341330770545975</v>
      </c>
      <c r="AU34" s="5">
        <v>110548.90375</v>
      </c>
      <c r="AV34" s="7">
        <f t="shared" si="27"/>
        <v>56269.392008750001</v>
      </c>
      <c r="AW34" s="9">
        <v>135247</v>
      </c>
      <c r="AX34" s="7">
        <f t="shared" si="28"/>
        <v>68840.722999999998</v>
      </c>
      <c r="AY34" s="11">
        <f t="shared" si="49"/>
        <v>-0.22341330770545975</v>
      </c>
    </row>
    <row r="35" spans="1:51" ht="19.5" x14ac:dyDescent="0.25">
      <c r="A35" s="126">
        <v>0.3125</v>
      </c>
      <c r="B35" s="5">
        <v>110548.90375</v>
      </c>
      <c r="C35" s="7">
        <f t="shared" si="0"/>
        <v>56269.392008750001</v>
      </c>
      <c r="D35" s="9">
        <v>135247</v>
      </c>
      <c r="E35" s="7">
        <f t="shared" si="1"/>
        <v>68840.722999999998</v>
      </c>
      <c r="F35" s="11">
        <f t="shared" si="40"/>
        <v>-0.22341330770545975</v>
      </c>
      <c r="G35" s="5">
        <v>110548.90375</v>
      </c>
      <c r="H35" s="7">
        <f t="shared" si="3"/>
        <v>56269.392008750001</v>
      </c>
      <c r="I35" s="9">
        <v>135247</v>
      </c>
      <c r="J35" s="7">
        <f t="shared" si="4"/>
        <v>68840.722999999998</v>
      </c>
      <c r="K35" s="11">
        <f t="shared" si="41"/>
        <v>-0.22341330770545975</v>
      </c>
      <c r="L35" s="5">
        <v>110548.90375</v>
      </c>
      <c r="M35" s="7">
        <f t="shared" si="6"/>
        <v>56269.392008750001</v>
      </c>
      <c r="N35" s="9">
        <v>135247</v>
      </c>
      <c r="O35" s="7">
        <f t="shared" si="7"/>
        <v>68840.722999999998</v>
      </c>
      <c r="P35" s="11">
        <f t="shared" si="42"/>
        <v>-0.22341330770545975</v>
      </c>
      <c r="Q35" s="5">
        <v>110548.90375</v>
      </c>
      <c r="R35" s="7">
        <f t="shared" si="9"/>
        <v>56269.392008750001</v>
      </c>
      <c r="S35" s="9">
        <v>135247</v>
      </c>
      <c r="T35" s="7">
        <f t="shared" si="10"/>
        <v>68840.722999999998</v>
      </c>
      <c r="U35" s="11">
        <f t="shared" si="43"/>
        <v>-0.22341330770545975</v>
      </c>
      <c r="V35" s="5">
        <v>110548.90375</v>
      </c>
      <c r="W35" s="7">
        <f t="shared" si="12"/>
        <v>56269.392008750001</v>
      </c>
      <c r="X35" s="9">
        <v>135247</v>
      </c>
      <c r="Y35" s="7">
        <f t="shared" si="13"/>
        <v>68840.722999999998</v>
      </c>
      <c r="Z35" s="11">
        <f t="shared" si="44"/>
        <v>-0.22341330770545975</v>
      </c>
      <c r="AA35" s="5">
        <v>110548.90375</v>
      </c>
      <c r="AB35" s="7">
        <f t="shared" si="15"/>
        <v>56269.392008750001</v>
      </c>
      <c r="AC35" s="9">
        <v>135247</v>
      </c>
      <c r="AD35" s="7">
        <f t="shared" si="16"/>
        <v>68840.722999999998</v>
      </c>
      <c r="AE35" s="11">
        <f t="shared" si="45"/>
        <v>-0.22341330770545975</v>
      </c>
      <c r="AF35" s="5">
        <v>110548.90375</v>
      </c>
      <c r="AG35" s="7">
        <f t="shared" si="18"/>
        <v>56269.392008750001</v>
      </c>
      <c r="AH35" s="9">
        <v>135247</v>
      </c>
      <c r="AI35" s="7">
        <f t="shared" si="19"/>
        <v>68840.722999999998</v>
      </c>
      <c r="AJ35" s="11">
        <f t="shared" si="46"/>
        <v>-0.22341330770545975</v>
      </c>
      <c r="AK35" s="5">
        <v>110548.90375</v>
      </c>
      <c r="AL35" s="7">
        <f t="shared" si="21"/>
        <v>56269.392008750001</v>
      </c>
      <c r="AM35" s="9">
        <v>135247</v>
      </c>
      <c r="AN35" s="7">
        <f t="shared" si="22"/>
        <v>68840.722999999998</v>
      </c>
      <c r="AO35" s="11">
        <f t="shared" si="47"/>
        <v>-0.22341330770545975</v>
      </c>
      <c r="AP35" s="5">
        <v>110548.90375</v>
      </c>
      <c r="AQ35" s="7">
        <f t="shared" si="24"/>
        <v>56269.392008750001</v>
      </c>
      <c r="AR35" s="9">
        <v>135247</v>
      </c>
      <c r="AS35" s="7">
        <f t="shared" si="25"/>
        <v>68840.722999999998</v>
      </c>
      <c r="AT35" s="11">
        <f t="shared" si="48"/>
        <v>-0.22341330770545975</v>
      </c>
      <c r="AU35" s="5">
        <v>110548.90375</v>
      </c>
      <c r="AV35" s="7">
        <f t="shared" si="27"/>
        <v>56269.392008750001</v>
      </c>
      <c r="AW35" s="9">
        <v>135247</v>
      </c>
      <c r="AX35" s="7">
        <f t="shared" si="28"/>
        <v>68840.722999999998</v>
      </c>
      <c r="AY35" s="11">
        <f t="shared" si="49"/>
        <v>-0.22341330770545975</v>
      </c>
    </row>
    <row r="36" spans="1:51" ht="19.5" x14ac:dyDescent="0.25">
      <c r="A36" s="126">
        <v>0.32291666666666702</v>
      </c>
      <c r="B36" s="5">
        <v>101351.52778999999</v>
      </c>
      <c r="C36" s="7">
        <f t="shared" ref="C36:C46" si="50">B36*0.509</f>
        <v>51587.927645109994</v>
      </c>
      <c r="D36" s="9">
        <v>125315</v>
      </c>
      <c r="E36" s="7">
        <f t="shared" ref="E36:E46" si="51">D36*0.509</f>
        <v>63785.334999999999</v>
      </c>
      <c r="F36" s="11">
        <f t="shared" si="40"/>
        <v>-0.23643918086417243</v>
      </c>
      <c r="G36" s="5">
        <v>101351.52778999999</v>
      </c>
      <c r="H36" s="7">
        <f t="shared" ref="H36:H46" si="52">G36*0.509</f>
        <v>51587.927645109994</v>
      </c>
      <c r="I36" s="9">
        <v>125315</v>
      </c>
      <c r="J36" s="7">
        <f t="shared" ref="J36:J46" si="53">I36*0.509</f>
        <v>63785.334999999999</v>
      </c>
      <c r="K36" s="11">
        <f t="shared" si="41"/>
        <v>-0.23643918086417243</v>
      </c>
      <c r="L36" s="5">
        <v>101351.52778999999</v>
      </c>
      <c r="M36" s="7">
        <f t="shared" ref="M36:M46" si="54">L36*0.509</f>
        <v>51587.927645109994</v>
      </c>
      <c r="N36" s="9">
        <v>125315</v>
      </c>
      <c r="O36" s="7">
        <f t="shared" ref="O36:O46" si="55">N36*0.509</f>
        <v>63785.334999999999</v>
      </c>
      <c r="P36" s="11">
        <f t="shared" si="42"/>
        <v>-0.23643918086417243</v>
      </c>
      <c r="Q36" s="5">
        <v>101351.52778999999</v>
      </c>
      <c r="R36" s="7">
        <f t="shared" ref="R36:R46" si="56">Q36*0.509</f>
        <v>51587.927645109994</v>
      </c>
      <c r="S36" s="9">
        <v>125315</v>
      </c>
      <c r="T36" s="7">
        <f t="shared" ref="T36:T46" si="57">S36*0.509</f>
        <v>63785.334999999999</v>
      </c>
      <c r="U36" s="11">
        <f t="shared" si="43"/>
        <v>-0.23643918086417243</v>
      </c>
      <c r="V36" s="5">
        <v>101351.52778999999</v>
      </c>
      <c r="W36" s="7">
        <f t="shared" ref="W36:W46" si="58">V36*0.509</f>
        <v>51587.927645109994</v>
      </c>
      <c r="X36" s="9">
        <v>125315</v>
      </c>
      <c r="Y36" s="7">
        <f t="shared" ref="Y36:Y46" si="59">X36*0.509</f>
        <v>63785.334999999999</v>
      </c>
      <c r="Z36" s="11">
        <f t="shared" si="44"/>
        <v>-0.23643918086417243</v>
      </c>
      <c r="AA36" s="5">
        <v>101351.52778999999</v>
      </c>
      <c r="AB36" s="7">
        <f t="shared" ref="AB36:AB46" si="60">AA36*0.509</f>
        <v>51587.927645109994</v>
      </c>
      <c r="AC36" s="9">
        <v>125315</v>
      </c>
      <c r="AD36" s="7">
        <f t="shared" ref="AD36:AD46" si="61">AC36*0.509</f>
        <v>63785.334999999999</v>
      </c>
      <c r="AE36" s="11">
        <f t="shared" si="45"/>
        <v>-0.23643918086417243</v>
      </c>
      <c r="AF36" s="5">
        <v>101351.52778999999</v>
      </c>
      <c r="AG36" s="7">
        <f t="shared" ref="AG36:AG46" si="62">AF36*0.509</f>
        <v>51587.927645109994</v>
      </c>
      <c r="AH36" s="9">
        <v>125315</v>
      </c>
      <c r="AI36" s="7">
        <f t="shared" ref="AI36:AI46" si="63">AH36*0.509</f>
        <v>63785.334999999999</v>
      </c>
      <c r="AJ36" s="11">
        <f t="shared" si="46"/>
        <v>-0.23643918086417243</v>
      </c>
      <c r="AK36" s="5">
        <v>101351.52778999999</v>
      </c>
      <c r="AL36" s="7">
        <f t="shared" ref="AL36:AL46" si="64">AK36*0.509</f>
        <v>51587.927645109994</v>
      </c>
      <c r="AM36" s="9">
        <v>125315</v>
      </c>
      <c r="AN36" s="7">
        <f t="shared" ref="AN36:AN46" si="65">AM36*0.509</f>
        <v>63785.334999999999</v>
      </c>
      <c r="AO36" s="11">
        <f t="shared" si="47"/>
        <v>-0.23643918086417243</v>
      </c>
      <c r="AP36" s="5">
        <v>101351.52778999999</v>
      </c>
      <c r="AQ36" s="7">
        <f t="shared" ref="AQ36:AQ46" si="66">AP36*0.509</f>
        <v>51587.927645109994</v>
      </c>
      <c r="AR36" s="9">
        <v>125315</v>
      </c>
      <c r="AS36" s="7">
        <f t="shared" ref="AS36:AS46" si="67">AR36*0.509</f>
        <v>63785.334999999999</v>
      </c>
      <c r="AT36" s="11">
        <f t="shared" si="48"/>
        <v>-0.23643918086417243</v>
      </c>
      <c r="AU36" s="5">
        <v>101351.52778999999</v>
      </c>
      <c r="AV36" s="7">
        <f t="shared" ref="AV36:AV46" si="68">AU36*0.509</f>
        <v>51587.927645109994</v>
      </c>
      <c r="AW36" s="9">
        <v>125315</v>
      </c>
      <c r="AX36" s="7">
        <f t="shared" ref="AX36:AX46" si="69">AW36*0.509</f>
        <v>63785.334999999999</v>
      </c>
      <c r="AY36" s="11">
        <f t="shared" si="49"/>
        <v>-0.23643918086417243</v>
      </c>
    </row>
    <row r="37" spans="1:51" ht="19.5" x14ac:dyDescent="0.25">
      <c r="A37" s="126">
        <v>0.33333333333333298</v>
      </c>
      <c r="B37" s="5">
        <v>154144.30554</v>
      </c>
      <c r="C37" s="7">
        <f t="shared" si="50"/>
        <v>78459.451519859998</v>
      </c>
      <c r="D37" s="9">
        <v>150055.30554</v>
      </c>
      <c r="E37" s="7">
        <f t="shared" si="51"/>
        <v>76378.150519860006</v>
      </c>
      <c r="F37" s="11">
        <f t="shared" si="40"/>
        <v>2.652709086900986E-2</v>
      </c>
      <c r="G37" s="5">
        <v>154144.30554</v>
      </c>
      <c r="H37" s="7">
        <f t="shared" si="52"/>
        <v>78459.451519859998</v>
      </c>
      <c r="I37" s="9">
        <v>150055.30554</v>
      </c>
      <c r="J37" s="7">
        <f t="shared" si="53"/>
        <v>76378.150519860006</v>
      </c>
      <c r="K37" s="11">
        <f t="shared" si="41"/>
        <v>2.652709086900986E-2</v>
      </c>
      <c r="L37" s="5">
        <v>154144.30554</v>
      </c>
      <c r="M37" s="7">
        <f t="shared" si="54"/>
        <v>78459.451519859998</v>
      </c>
      <c r="N37" s="9">
        <v>150055.30554</v>
      </c>
      <c r="O37" s="7">
        <f t="shared" si="55"/>
        <v>76378.150519860006</v>
      </c>
      <c r="P37" s="11">
        <f t="shared" si="42"/>
        <v>2.652709086900986E-2</v>
      </c>
      <c r="Q37" s="5">
        <v>154144.30554</v>
      </c>
      <c r="R37" s="7">
        <f t="shared" si="56"/>
        <v>78459.451519859998</v>
      </c>
      <c r="S37" s="9">
        <v>150055.30554</v>
      </c>
      <c r="T37" s="7">
        <f t="shared" si="57"/>
        <v>76378.150519860006</v>
      </c>
      <c r="U37" s="11">
        <f t="shared" si="43"/>
        <v>2.652709086900986E-2</v>
      </c>
      <c r="V37" s="5">
        <v>154144.30554</v>
      </c>
      <c r="W37" s="7">
        <f t="shared" si="58"/>
        <v>78459.451519859998</v>
      </c>
      <c r="X37" s="9">
        <v>150055.30554</v>
      </c>
      <c r="Y37" s="7">
        <f t="shared" si="59"/>
        <v>76378.150519860006</v>
      </c>
      <c r="Z37" s="11">
        <f t="shared" si="44"/>
        <v>2.652709086900986E-2</v>
      </c>
      <c r="AA37" s="5">
        <v>154144.30554</v>
      </c>
      <c r="AB37" s="7">
        <f t="shared" si="60"/>
        <v>78459.451519859998</v>
      </c>
      <c r="AC37" s="9">
        <v>150055.30554</v>
      </c>
      <c r="AD37" s="7">
        <f t="shared" si="61"/>
        <v>76378.150519860006</v>
      </c>
      <c r="AE37" s="11">
        <f t="shared" si="45"/>
        <v>2.652709086900986E-2</v>
      </c>
      <c r="AF37" s="5">
        <v>154144.30554</v>
      </c>
      <c r="AG37" s="7">
        <f t="shared" si="62"/>
        <v>78459.451519859998</v>
      </c>
      <c r="AH37" s="9">
        <v>150055.30554</v>
      </c>
      <c r="AI37" s="7">
        <f t="shared" si="63"/>
        <v>76378.150519860006</v>
      </c>
      <c r="AJ37" s="11">
        <f t="shared" si="46"/>
        <v>2.652709086900986E-2</v>
      </c>
      <c r="AK37" s="5">
        <v>154144.30554</v>
      </c>
      <c r="AL37" s="7">
        <f t="shared" si="64"/>
        <v>78459.451519859998</v>
      </c>
      <c r="AM37" s="9">
        <v>150055.30554</v>
      </c>
      <c r="AN37" s="7">
        <f t="shared" si="65"/>
        <v>76378.150519860006</v>
      </c>
      <c r="AO37" s="11">
        <f t="shared" si="47"/>
        <v>2.652709086900986E-2</v>
      </c>
      <c r="AP37" s="5">
        <v>154144.30554</v>
      </c>
      <c r="AQ37" s="7">
        <f t="shared" si="66"/>
        <v>78459.451519859998</v>
      </c>
      <c r="AR37" s="9">
        <v>150055.30554</v>
      </c>
      <c r="AS37" s="7">
        <f t="shared" si="67"/>
        <v>76378.150519860006</v>
      </c>
      <c r="AT37" s="11">
        <f t="shared" si="48"/>
        <v>2.652709086900986E-2</v>
      </c>
      <c r="AU37" s="5">
        <v>154144.30554</v>
      </c>
      <c r="AV37" s="7">
        <f t="shared" si="68"/>
        <v>78459.451519859998</v>
      </c>
      <c r="AW37" s="9">
        <v>150055.30554</v>
      </c>
      <c r="AX37" s="7">
        <f t="shared" si="69"/>
        <v>76378.150519860006</v>
      </c>
      <c r="AY37" s="11">
        <f t="shared" si="49"/>
        <v>2.652709086900986E-2</v>
      </c>
    </row>
    <row r="38" spans="1:51" ht="19.5" x14ac:dyDescent="0.25">
      <c r="A38" s="126">
        <v>0.34375</v>
      </c>
      <c r="B38" s="5">
        <v>147259.81055999998</v>
      </c>
      <c r="C38" s="7">
        <f t="shared" si="50"/>
        <v>74955.243575039989</v>
      </c>
      <c r="D38" s="9">
        <v>124544</v>
      </c>
      <c r="E38" s="7">
        <f t="shared" si="51"/>
        <v>63392.896000000001</v>
      </c>
      <c r="F38" s="11">
        <f t="shared" si="40"/>
        <v>0.15425668737190576</v>
      </c>
      <c r="G38" s="5">
        <v>147259.81055999998</v>
      </c>
      <c r="H38" s="7">
        <f t="shared" si="52"/>
        <v>74955.243575039989</v>
      </c>
      <c r="I38" s="9">
        <v>124544</v>
      </c>
      <c r="J38" s="7">
        <f t="shared" si="53"/>
        <v>63392.896000000001</v>
      </c>
      <c r="K38" s="11">
        <f t="shared" si="41"/>
        <v>0.15425668737190576</v>
      </c>
      <c r="L38" s="5">
        <v>147259.81055999998</v>
      </c>
      <c r="M38" s="7">
        <f t="shared" si="54"/>
        <v>74955.243575039989</v>
      </c>
      <c r="N38" s="9">
        <v>124544</v>
      </c>
      <c r="O38" s="7">
        <f t="shared" si="55"/>
        <v>63392.896000000001</v>
      </c>
      <c r="P38" s="11">
        <f t="shared" si="42"/>
        <v>0.15425668737190576</v>
      </c>
      <c r="Q38" s="5">
        <v>147259.81055999998</v>
      </c>
      <c r="R38" s="7">
        <f t="shared" si="56"/>
        <v>74955.243575039989</v>
      </c>
      <c r="S38" s="9">
        <v>124544</v>
      </c>
      <c r="T38" s="7">
        <f t="shared" si="57"/>
        <v>63392.896000000001</v>
      </c>
      <c r="U38" s="11">
        <f t="shared" si="43"/>
        <v>0.15425668737190576</v>
      </c>
      <c r="V38" s="5">
        <v>147259.81055999998</v>
      </c>
      <c r="W38" s="7">
        <f t="shared" si="58"/>
        <v>74955.243575039989</v>
      </c>
      <c r="X38" s="9">
        <v>124544</v>
      </c>
      <c r="Y38" s="7">
        <f t="shared" si="59"/>
        <v>63392.896000000001</v>
      </c>
      <c r="Z38" s="11">
        <f t="shared" si="44"/>
        <v>0.15425668737190576</v>
      </c>
      <c r="AA38" s="5">
        <v>147259.81055999998</v>
      </c>
      <c r="AB38" s="7">
        <f t="shared" si="60"/>
        <v>74955.243575039989</v>
      </c>
      <c r="AC38" s="9">
        <v>124544</v>
      </c>
      <c r="AD38" s="7">
        <f t="shared" si="61"/>
        <v>63392.896000000001</v>
      </c>
      <c r="AE38" s="11">
        <f t="shared" si="45"/>
        <v>0.15425668737190576</v>
      </c>
      <c r="AF38" s="5">
        <v>147259.81055999998</v>
      </c>
      <c r="AG38" s="7">
        <f t="shared" si="62"/>
        <v>74955.243575039989</v>
      </c>
      <c r="AH38" s="9">
        <v>124544</v>
      </c>
      <c r="AI38" s="7">
        <f t="shared" si="63"/>
        <v>63392.896000000001</v>
      </c>
      <c r="AJ38" s="11">
        <f t="shared" si="46"/>
        <v>0.15425668737190576</v>
      </c>
      <c r="AK38" s="5">
        <v>147259.81055999998</v>
      </c>
      <c r="AL38" s="7">
        <f t="shared" si="64"/>
        <v>74955.243575039989</v>
      </c>
      <c r="AM38" s="9">
        <v>124544</v>
      </c>
      <c r="AN38" s="7">
        <f t="shared" si="65"/>
        <v>63392.896000000001</v>
      </c>
      <c r="AO38" s="11">
        <f t="shared" si="47"/>
        <v>0.15425668737190576</v>
      </c>
      <c r="AP38" s="5">
        <v>147259.81055999998</v>
      </c>
      <c r="AQ38" s="7">
        <f t="shared" si="66"/>
        <v>74955.243575039989</v>
      </c>
      <c r="AR38" s="9">
        <v>124544</v>
      </c>
      <c r="AS38" s="7">
        <f t="shared" si="67"/>
        <v>63392.896000000001</v>
      </c>
      <c r="AT38" s="11">
        <f t="shared" si="48"/>
        <v>0.15425668737190576</v>
      </c>
      <c r="AU38" s="5">
        <v>147259.81055999998</v>
      </c>
      <c r="AV38" s="7">
        <f t="shared" si="68"/>
        <v>74955.243575039989</v>
      </c>
      <c r="AW38" s="9">
        <v>124544</v>
      </c>
      <c r="AX38" s="7">
        <f t="shared" si="69"/>
        <v>63392.896000000001</v>
      </c>
      <c r="AY38" s="11">
        <f t="shared" si="49"/>
        <v>0.15425668737190576</v>
      </c>
    </row>
    <row r="39" spans="1:51" ht="19.5" x14ac:dyDescent="0.25">
      <c r="A39" s="126">
        <v>0.35416666666666702</v>
      </c>
      <c r="B39" s="5">
        <v>210479.74805999998</v>
      </c>
      <c r="C39" s="7">
        <f t="shared" si="50"/>
        <v>107134.19176253999</v>
      </c>
      <c r="D39" s="9">
        <v>223541</v>
      </c>
      <c r="E39" s="7">
        <f t="shared" si="51"/>
        <v>113782.36900000001</v>
      </c>
      <c r="F39" s="11">
        <f t="shared" si="40"/>
        <v>-6.205467300481915E-2</v>
      </c>
      <c r="G39" s="5">
        <v>210479.74805999998</v>
      </c>
      <c r="H39" s="7">
        <f t="shared" si="52"/>
        <v>107134.19176253999</v>
      </c>
      <c r="I39" s="9">
        <v>223541</v>
      </c>
      <c r="J39" s="7">
        <f t="shared" si="53"/>
        <v>113782.36900000001</v>
      </c>
      <c r="K39" s="11">
        <f t="shared" si="41"/>
        <v>-6.205467300481915E-2</v>
      </c>
      <c r="L39" s="5">
        <v>210479.74805999998</v>
      </c>
      <c r="M39" s="7">
        <f t="shared" si="54"/>
        <v>107134.19176253999</v>
      </c>
      <c r="N39" s="9">
        <v>223541</v>
      </c>
      <c r="O39" s="7">
        <f t="shared" si="55"/>
        <v>113782.36900000001</v>
      </c>
      <c r="P39" s="11">
        <f t="shared" si="42"/>
        <v>-6.205467300481915E-2</v>
      </c>
      <c r="Q39" s="5">
        <v>210479.74805999998</v>
      </c>
      <c r="R39" s="7">
        <f t="shared" si="56"/>
        <v>107134.19176253999</v>
      </c>
      <c r="S39" s="9">
        <v>223541</v>
      </c>
      <c r="T39" s="7">
        <f t="shared" si="57"/>
        <v>113782.36900000001</v>
      </c>
      <c r="U39" s="11">
        <f t="shared" si="43"/>
        <v>-6.205467300481915E-2</v>
      </c>
      <c r="V39" s="5">
        <v>210479.74805999998</v>
      </c>
      <c r="W39" s="7">
        <f t="shared" si="58"/>
        <v>107134.19176253999</v>
      </c>
      <c r="X39" s="9">
        <v>223541</v>
      </c>
      <c r="Y39" s="7">
        <f t="shared" si="59"/>
        <v>113782.36900000001</v>
      </c>
      <c r="Z39" s="11">
        <f t="shared" si="44"/>
        <v>-6.205467300481915E-2</v>
      </c>
      <c r="AA39" s="5">
        <v>210479.74805999998</v>
      </c>
      <c r="AB39" s="7">
        <f t="shared" si="60"/>
        <v>107134.19176253999</v>
      </c>
      <c r="AC39" s="9">
        <v>223541</v>
      </c>
      <c r="AD39" s="7">
        <f t="shared" si="61"/>
        <v>113782.36900000001</v>
      </c>
      <c r="AE39" s="11">
        <f t="shared" si="45"/>
        <v>-6.205467300481915E-2</v>
      </c>
      <c r="AF39" s="5">
        <v>210479.74805999998</v>
      </c>
      <c r="AG39" s="7">
        <f t="shared" si="62"/>
        <v>107134.19176253999</v>
      </c>
      <c r="AH39" s="9">
        <v>223541</v>
      </c>
      <c r="AI39" s="7">
        <f t="shared" si="63"/>
        <v>113782.36900000001</v>
      </c>
      <c r="AJ39" s="11">
        <f t="shared" si="46"/>
        <v>-6.205467300481915E-2</v>
      </c>
      <c r="AK39" s="5">
        <v>210479.74805999998</v>
      </c>
      <c r="AL39" s="7">
        <f t="shared" si="64"/>
        <v>107134.19176253999</v>
      </c>
      <c r="AM39" s="9">
        <v>223541</v>
      </c>
      <c r="AN39" s="7">
        <f t="shared" si="65"/>
        <v>113782.36900000001</v>
      </c>
      <c r="AO39" s="11">
        <f t="shared" si="47"/>
        <v>-6.205467300481915E-2</v>
      </c>
      <c r="AP39" s="5">
        <v>210479.74805999998</v>
      </c>
      <c r="AQ39" s="7">
        <f t="shared" si="66"/>
        <v>107134.19176253999</v>
      </c>
      <c r="AR39" s="9">
        <v>223541</v>
      </c>
      <c r="AS39" s="7">
        <f t="shared" si="67"/>
        <v>113782.36900000001</v>
      </c>
      <c r="AT39" s="11">
        <f t="shared" si="48"/>
        <v>-6.205467300481915E-2</v>
      </c>
      <c r="AU39" s="5">
        <v>210479.74805999998</v>
      </c>
      <c r="AV39" s="7">
        <f t="shared" si="68"/>
        <v>107134.19176253999</v>
      </c>
      <c r="AW39" s="9">
        <v>223541</v>
      </c>
      <c r="AX39" s="7">
        <f t="shared" si="69"/>
        <v>113782.36900000001</v>
      </c>
      <c r="AY39" s="11">
        <f t="shared" si="49"/>
        <v>-6.205467300481915E-2</v>
      </c>
    </row>
    <row r="40" spans="1:51" ht="19.5" x14ac:dyDescent="0.25">
      <c r="A40" s="126">
        <v>0.36458333333333298</v>
      </c>
      <c r="B40" s="5">
        <v>185358.05152000004</v>
      </c>
      <c r="C40" s="7">
        <f t="shared" si="50"/>
        <v>94347.248223680013</v>
      </c>
      <c r="D40" s="9">
        <v>168240</v>
      </c>
      <c r="E40" s="7">
        <f t="shared" si="51"/>
        <v>85634.16</v>
      </c>
      <c r="F40" s="11">
        <f t="shared" si="40"/>
        <v>9.2351270309684971E-2</v>
      </c>
      <c r="G40" s="5">
        <v>185358.05152000004</v>
      </c>
      <c r="H40" s="7">
        <f t="shared" si="52"/>
        <v>94347.248223680013</v>
      </c>
      <c r="I40" s="9">
        <v>168240</v>
      </c>
      <c r="J40" s="7">
        <f t="shared" si="53"/>
        <v>85634.16</v>
      </c>
      <c r="K40" s="11">
        <f t="shared" si="41"/>
        <v>9.2351270309684971E-2</v>
      </c>
      <c r="L40" s="5">
        <v>185358.05152000004</v>
      </c>
      <c r="M40" s="7">
        <f t="shared" si="54"/>
        <v>94347.248223680013</v>
      </c>
      <c r="N40" s="9">
        <v>168240</v>
      </c>
      <c r="O40" s="7">
        <f t="shared" si="55"/>
        <v>85634.16</v>
      </c>
      <c r="P40" s="11">
        <f t="shared" si="42"/>
        <v>9.2351270309684971E-2</v>
      </c>
      <c r="Q40" s="5">
        <v>185358.05152000004</v>
      </c>
      <c r="R40" s="7">
        <f t="shared" si="56"/>
        <v>94347.248223680013</v>
      </c>
      <c r="S40" s="9">
        <v>168240</v>
      </c>
      <c r="T40" s="7">
        <f t="shared" si="57"/>
        <v>85634.16</v>
      </c>
      <c r="U40" s="11">
        <f t="shared" si="43"/>
        <v>9.2351270309684971E-2</v>
      </c>
      <c r="V40" s="5">
        <v>185358.05152000004</v>
      </c>
      <c r="W40" s="7">
        <f t="shared" si="58"/>
        <v>94347.248223680013</v>
      </c>
      <c r="X40" s="9">
        <v>168240</v>
      </c>
      <c r="Y40" s="7">
        <f t="shared" si="59"/>
        <v>85634.16</v>
      </c>
      <c r="Z40" s="11">
        <f t="shared" si="44"/>
        <v>9.2351270309684971E-2</v>
      </c>
      <c r="AA40" s="5">
        <v>185358.05152000004</v>
      </c>
      <c r="AB40" s="7">
        <f t="shared" si="60"/>
        <v>94347.248223680013</v>
      </c>
      <c r="AC40" s="9">
        <v>168240</v>
      </c>
      <c r="AD40" s="7">
        <f t="shared" si="61"/>
        <v>85634.16</v>
      </c>
      <c r="AE40" s="11">
        <f t="shared" si="45"/>
        <v>9.2351270309684971E-2</v>
      </c>
      <c r="AF40" s="5">
        <v>185358.05152000004</v>
      </c>
      <c r="AG40" s="7">
        <f t="shared" si="62"/>
        <v>94347.248223680013</v>
      </c>
      <c r="AH40" s="9">
        <v>168240</v>
      </c>
      <c r="AI40" s="7">
        <f t="shared" si="63"/>
        <v>85634.16</v>
      </c>
      <c r="AJ40" s="11">
        <f t="shared" si="46"/>
        <v>9.2351270309684971E-2</v>
      </c>
      <c r="AK40" s="5">
        <v>185358.05152000004</v>
      </c>
      <c r="AL40" s="7">
        <f t="shared" si="64"/>
        <v>94347.248223680013</v>
      </c>
      <c r="AM40" s="9">
        <v>168240</v>
      </c>
      <c r="AN40" s="7">
        <f t="shared" si="65"/>
        <v>85634.16</v>
      </c>
      <c r="AO40" s="11">
        <f t="shared" si="47"/>
        <v>9.2351270309684971E-2</v>
      </c>
      <c r="AP40" s="5">
        <v>185358.05152000004</v>
      </c>
      <c r="AQ40" s="7">
        <f t="shared" si="66"/>
        <v>94347.248223680013</v>
      </c>
      <c r="AR40" s="9">
        <v>168240</v>
      </c>
      <c r="AS40" s="7">
        <f t="shared" si="67"/>
        <v>85634.16</v>
      </c>
      <c r="AT40" s="11">
        <f t="shared" si="48"/>
        <v>9.2351270309684971E-2</v>
      </c>
      <c r="AU40" s="5">
        <v>185358.05152000004</v>
      </c>
      <c r="AV40" s="7">
        <f t="shared" si="68"/>
        <v>94347.248223680013</v>
      </c>
      <c r="AW40" s="9">
        <v>168240</v>
      </c>
      <c r="AX40" s="7">
        <f t="shared" si="69"/>
        <v>85634.16</v>
      </c>
      <c r="AY40" s="11">
        <f t="shared" si="49"/>
        <v>9.2351270309684971E-2</v>
      </c>
    </row>
    <row r="41" spans="1:51" ht="19.5" x14ac:dyDescent="0.25">
      <c r="A41" s="126">
        <v>0.375</v>
      </c>
      <c r="B41" s="5">
        <v>191718.49799999999</v>
      </c>
      <c r="C41" s="7">
        <f t="shared" si="50"/>
        <v>97584.715482</v>
      </c>
      <c r="D41" s="9">
        <v>184541</v>
      </c>
      <c r="E41" s="7">
        <f t="shared" si="51"/>
        <v>93931.369000000006</v>
      </c>
      <c r="F41" s="11">
        <f t="shared" si="40"/>
        <v>3.7437691588841845E-2</v>
      </c>
      <c r="G41" s="5">
        <v>191718.49799999999</v>
      </c>
      <c r="H41" s="7">
        <f t="shared" si="52"/>
        <v>97584.715482</v>
      </c>
      <c r="I41" s="9">
        <v>184541</v>
      </c>
      <c r="J41" s="7">
        <f t="shared" si="53"/>
        <v>93931.369000000006</v>
      </c>
      <c r="K41" s="11">
        <f t="shared" si="41"/>
        <v>3.7437691588841845E-2</v>
      </c>
      <c r="L41" s="5">
        <v>191718.49799999999</v>
      </c>
      <c r="M41" s="7">
        <f t="shared" si="54"/>
        <v>97584.715482</v>
      </c>
      <c r="N41" s="9">
        <v>184541</v>
      </c>
      <c r="O41" s="7">
        <f t="shared" si="55"/>
        <v>93931.369000000006</v>
      </c>
      <c r="P41" s="11">
        <f t="shared" si="42"/>
        <v>3.7437691588841845E-2</v>
      </c>
      <c r="Q41" s="5">
        <v>191718.49799999999</v>
      </c>
      <c r="R41" s="7">
        <f t="shared" si="56"/>
        <v>97584.715482</v>
      </c>
      <c r="S41" s="9">
        <v>184541</v>
      </c>
      <c r="T41" s="7">
        <f t="shared" si="57"/>
        <v>93931.369000000006</v>
      </c>
      <c r="U41" s="11">
        <f t="shared" si="43"/>
        <v>3.7437691588841845E-2</v>
      </c>
      <c r="V41" s="5">
        <v>191718.49799999999</v>
      </c>
      <c r="W41" s="7">
        <f t="shared" si="58"/>
        <v>97584.715482</v>
      </c>
      <c r="X41" s="9">
        <v>184541</v>
      </c>
      <c r="Y41" s="7">
        <f t="shared" si="59"/>
        <v>93931.369000000006</v>
      </c>
      <c r="Z41" s="11">
        <f t="shared" si="44"/>
        <v>3.7437691588841845E-2</v>
      </c>
      <c r="AA41" s="5">
        <v>191718.49799999999</v>
      </c>
      <c r="AB41" s="7">
        <f t="shared" si="60"/>
        <v>97584.715482</v>
      </c>
      <c r="AC41" s="9">
        <v>184541</v>
      </c>
      <c r="AD41" s="7">
        <f t="shared" si="61"/>
        <v>93931.369000000006</v>
      </c>
      <c r="AE41" s="11">
        <f t="shared" si="45"/>
        <v>3.7437691588841845E-2</v>
      </c>
      <c r="AF41" s="5">
        <v>191718.49799999999</v>
      </c>
      <c r="AG41" s="7">
        <f t="shared" si="62"/>
        <v>97584.715482</v>
      </c>
      <c r="AH41" s="9">
        <v>184541</v>
      </c>
      <c r="AI41" s="7">
        <f t="shared" si="63"/>
        <v>93931.369000000006</v>
      </c>
      <c r="AJ41" s="11">
        <f t="shared" si="46"/>
        <v>3.7437691588841845E-2</v>
      </c>
      <c r="AK41" s="5">
        <v>191718.49799999999</v>
      </c>
      <c r="AL41" s="7">
        <f t="shared" si="64"/>
        <v>97584.715482</v>
      </c>
      <c r="AM41" s="9">
        <v>184541</v>
      </c>
      <c r="AN41" s="7">
        <f t="shared" si="65"/>
        <v>93931.369000000006</v>
      </c>
      <c r="AO41" s="11">
        <f t="shared" si="47"/>
        <v>3.7437691588841845E-2</v>
      </c>
      <c r="AP41" s="5">
        <v>191718.49799999999</v>
      </c>
      <c r="AQ41" s="7">
        <f t="shared" si="66"/>
        <v>97584.715482</v>
      </c>
      <c r="AR41" s="9">
        <v>184541</v>
      </c>
      <c r="AS41" s="7">
        <f t="shared" si="67"/>
        <v>93931.369000000006</v>
      </c>
      <c r="AT41" s="11">
        <f t="shared" si="48"/>
        <v>3.7437691588841845E-2</v>
      </c>
      <c r="AU41" s="5">
        <v>191718.49799999999</v>
      </c>
      <c r="AV41" s="7">
        <f t="shared" si="68"/>
        <v>97584.715482</v>
      </c>
      <c r="AW41" s="9">
        <v>184541</v>
      </c>
      <c r="AX41" s="7">
        <f t="shared" si="69"/>
        <v>93931.369000000006</v>
      </c>
      <c r="AY41" s="11">
        <f t="shared" si="49"/>
        <v>3.7437691588841845E-2</v>
      </c>
    </row>
    <row r="42" spans="1:51" ht="19.5" x14ac:dyDescent="0.25">
      <c r="A42" s="126">
        <v>0.38541666666666702</v>
      </c>
      <c r="B42" s="5">
        <v>171796.99692000003</v>
      </c>
      <c r="C42" s="7">
        <f t="shared" si="50"/>
        <v>87444.671432280025</v>
      </c>
      <c r="D42" s="9">
        <v>165458</v>
      </c>
      <c r="E42" s="7">
        <f t="shared" si="51"/>
        <v>84218.122000000003</v>
      </c>
      <c r="F42" s="11">
        <f t="shared" si="40"/>
        <v>3.6898182352697859E-2</v>
      </c>
      <c r="G42" s="5">
        <v>171796.99692000003</v>
      </c>
      <c r="H42" s="7">
        <f t="shared" si="52"/>
        <v>87444.671432280025</v>
      </c>
      <c r="I42" s="9">
        <v>165458</v>
      </c>
      <c r="J42" s="7">
        <f t="shared" si="53"/>
        <v>84218.122000000003</v>
      </c>
      <c r="K42" s="11">
        <f t="shared" si="41"/>
        <v>3.6898182352697859E-2</v>
      </c>
      <c r="L42" s="5">
        <v>171796.99692000003</v>
      </c>
      <c r="M42" s="7">
        <f t="shared" si="54"/>
        <v>87444.671432280025</v>
      </c>
      <c r="N42" s="9">
        <v>165458</v>
      </c>
      <c r="O42" s="7">
        <f t="shared" si="55"/>
        <v>84218.122000000003</v>
      </c>
      <c r="P42" s="11">
        <f t="shared" si="42"/>
        <v>3.6898182352697859E-2</v>
      </c>
      <c r="Q42" s="5">
        <v>171796.99692000003</v>
      </c>
      <c r="R42" s="7">
        <f t="shared" si="56"/>
        <v>87444.671432280025</v>
      </c>
      <c r="S42" s="9">
        <v>165458</v>
      </c>
      <c r="T42" s="7">
        <f t="shared" si="57"/>
        <v>84218.122000000003</v>
      </c>
      <c r="U42" s="11">
        <f t="shared" si="43"/>
        <v>3.6898182352697859E-2</v>
      </c>
      <c r="V42" s="5">
        <v>171796.99692000003</v>
      </c>
      <c r="W42" s="7">
        <f t="shared" si="58"/>
        <v>87444.671432280025</v>
      </c>
      <c r="X42" s="9">
        <v>165458</v>
      </c>
      <c r="Y42" s="7">
        <f t="shared" si="59"/>
        <v>84218.122000000003</v>
      </c>
      <c r="Z42" s="11">
        <f t="shared" si="44"/>
        <v>3.6898182352697859E-2</v>
      </c>
      <c r="AA42" s="5">
        <v>171796.99692000003</v>
      </c>
      <c r="AB42" s="7">
        <f t="shared" si="60"/>
        <v>87444.671432280025</v>
      </c>
      <c r="AC42" s="9">
        <v>165458</v>
      </c>
      <c r="AD42" s="7">
        <f t="shared" si="61"/>
        <v>84218.122000000003</v>
      </c>
      <c r="AE42" s="11">
        <f t="shared" si="45"/>
        <v>3.6898182352697859E-2</v>
      </c>
      <c r="AF42" s="5">
        <v>171796.99692000003</v>
      </c>
      <c r="AG42" s="7">
        <f t="shared" si="62"/>
        <v>87444.671432280025</v>
      </c>
      <c r="AH42" s="9">
        <v>165458</v>
      </c>
      <c r="AI42" s="7">
        <f t="shared" si="63"/>
        <v>84218.122000000003</v>
      </c>
      <c r="AJ42" s="11">
        <f t="shared" si="46"/>
        <v>3.6898182352697859E-2</v>
      </c>
      <c r="AK42" s="5">
        <v>171796.99692000003</v>
      </c>
      <c r="AL42" s="7">
        <f t="shared" si="64"/>
        <v>87444.671432280025</v>
      </c>
      <c r="AM42" s="9">
        <v>165458</v>
      </c>
      <c r="AN42" s="7">
        <f t="shared" si="65"/>
        <v>84218.122000000003</v>
      </c>
      <c r="AO42" s="11">
        <f t="shared" si="47"/>
        <v>3.6898182352697859E-2</v>
      </c>
      <c r="AP42" s="5">
        <v>171796.99692000003</v>
      </c>
      <c r="AQ42" s="7">
        <f t="shared" si="66"/>
        <v>87444.671432280025</v>
      </c>
      <c r="AR42" s="9">
        <v>165458</v>
      </c>
      <c r="AS42" s="7">
        <f t="shared" si="67"/>
        <v>84218.122000000003</v>
      </c>
      <c r="AT42" s="11">
        <f t="shared" si="48"/>
        <v>3.6898182352697859E-2</v>
      </c>
      <c r="AU42" s="5">
        <v>171796.99692000003</v>
      </c>
      <c r="AV42" s="7">
        <f t="shared" si="68"/>
        <v>87444.671432280025</v>
      </c>
      <c r="AW42" s="9">
        <v>165458</v>
      </c>
      <c r="AX42" s="7">
        <f t="shared" si="69"/>
        <v>84218.122000000003</v>
      </c>
      <c r="AY42" s="11">
        <f t="shared" si="49"/>
        <v>3.6898182352697859E-2</v>
      </c>
    </row>
    <row r="43" spans="1:51" ht="19.5" x14ac:dyDescent="0.25">
      <c r="A43" s="126">
        <v>0.39583333333333298</v>
      </c>
      <c r="B43" s="5">
        <v>152864.38282000003</v>
      </c>
      <c r="C43" s="7">
        <f t="shared" si="50"/>
        <v>77807.970855380016</v>
      </c>
      <c r="D43" s="9">
        <v>168541</v>
      </c>
      <c r="E43" s="7">
        <f t="shared" si="51"/>
        <v>85787.369000000006</v>
      </c>
      <c r="F43" s="11">
        <f t="shared" si="40"/>
        <v>-0.10255245133498109</v>
      </c>
      <c r="G43" s="5">
        <v>152864.38282000003</v>
      </c>
      <c r="H43" s="7">
        <f t="shared" si="52"/>
        <v>77807.970855380016</v>
      </c>
      <c r="I43" s="9">
        <v>168541</v>
      </c>
      <c r="J43" s="7">
        <f t="shared" si="53"/>
        <v>85787.369000000006</v>
      </c>
      <c r="K43" s="11">
        <f t="shared" si="41"/>
        <v>-0.10255245133498109</v>
      </c>
      <c r="L43" s="5">
        <v>152864.38282000003</v>
      </c>
      <c r="M43" s="7">
        <f t="shared" si="54"/>
        <v>77807.970855380016</v>
      </c>
      <c r="N43" s="9">
        <v>168541</v>
      </c>
      <c r="O43" s="7">
        <f t="shared" si="55"/>
        <v>85787.369000000006</v>
      </c>
      <c r="P43" s="11">
        <f t="shared" si="42"/>
        <v>-0.10255245133498109</v>
      </c>
      <c r="Q43" s="5">
        <v>152864.38282000003</v>
      </c>
      <c r="R43" s="7">
        <f t="shared" si="56"/>
        <v>77807.970855380016</v>
      </c>
      <c r="S43" s="9">
        <v>168541</v>
      </c>
      <c r="T43" s="7">
        <f t="shared" si="57"/>
        <v>85787.369000000006</v>
      </c>
      <c r="U43" s="11">
        <f t="shared" si="43"/>
        <v>-0.10255245133498109</v>
      </c>
      <c r="V43" s="5">
        <v>152864.38282000003</v>
      </c>
      <c r="W43" s="7">
        <f t="shared" si="58"/>
        <v>77807.970855380016</v>
      </c>
      <c r="X43" s="9">
        <v>168541</v>
      </c>
      <c r="Y43" s="7">
        <f t="shared" si="59"/>
        <v>85787.369000000006</v>
      </c>
      <c r="Z43" s="11">
        <f t="shared" si="44"/>
        <v>-0.10255245133498109</v>
      </c>
      <c r="AA43" s="5">
        <v>152864.38282000003</v>
      </c>
      <c r="AB43" s="7">
        <f t="shared" si="60"/>
        <v>77807.970855380016</v>
      </c>
      <c r="AC43" s="9">
        <v>168541</v>
      </c>
      <c r="AD43" s="7">
        <f t="shared" si="61"/>
        <v>85787.369000000006</v>
      </c>
      <c r="AE43" s="11">
        <f t="shared" si="45"/>
        <v>-0.10255245133498109</v>
      </c>
      <c r="AF43" s="5">
        <v>152864.38282000003</v>
      </c>
      <c r="AG43" s="7">
        <f t="shared" si="62"/>
        <v>77807.970855380016</v>
      </c>
      <c r="AH43" s="9">
        <v>168541</v>
      </c>
      <c r="AI43" s="7">
        <f t="shared" si="63"/>
        <v>85787.369000000006</v>
      </c>
      <c r="AJ43" s="11">
        <f t="shared" si="46"/>
        <v>-0.10255245133498109</v>
      </c>
      <c r="AK43" s="5">
        <v>152864.38282000003</v>
      </c>
      <c r="AL43" s="7">
        <f t="shared" si="64"/>
        <v>77807.970855380016</v>
      </c>
      <c r="AM43" s="9">
        <v>168541</v>
      </c>
      <c r="AN43" s="7">
        <f t="shared" si="65"/>
        <v>85787.369000000006</v>
      </c>
      <c r="AO43" s="11">
        <f t="shared" si="47"/>
        <v>-0.10255245133498109</v>
      </c>
      <c r="AP43" s="5">
        <v>152864.38282000003</v>
      </c>
      <c r="AQ43" s="7">
        <f t="shared" si="66"/>
        <v>77807.970855380016</v>
      </c>
      <c r="AR43" s="9">
        <v>168541</v>
      </c>
      <c r="AS43" s="7">
        <f t="shared" si="67"/>
        <v>85787.369000000006</v>
      </c>
      <c r="AT43" s="11">
        <f t="shared" si="48"/>
        <v>-0.10255245133498109</v>
      </c>
      <c r="AU43" s="5">
        <v>152864.38282000003</v>
      </c>
      <c r="AV43" s="7">
        <f t="shared" si="68"/>
        <v>77807.970855380016</v>
      </c>
      <c r="AW43" s="9">
        <v>168541</v>
      </c>
      <c r="AX43" s="7">
        <f t="shared" si="69"/>
        <v>85787.369000000006</v>
      </c>
      <c r="AY43" s="11">
        <f t="shared" si="49"/>
        <v>-0.10255245133498109</v>
      </c>
    </row>
    <row r="44" spans="1:51" ht="19.5" x14ac:dyDescent="0.25">
      <c r="A44" s="126">
        <v>0.40625</v>
      </c>
      <c r="B44" s="5">
        <v>126977.96128</v>
      </c>
      <c r="C44" s="7">
        <f t="shared" si="50"/>
        <v>64631.782291520001</v>
      </c>
      <c r="D44" s="9">
        <v>135555</v>
      </c>
      <c r="E44" s="7">
        <f t="shared" si="51"/>
        <v>68997.494999999995</v>
      </c>
      <c r="F44" s="11">
        <f t="shared" si="40"/>
        <v>-6.7547459681501013E-2</v>
      </c>
      <c r="G44" s="5">
        <v>126977.96128</v>
      </c>
      <c r="H44" s="7">
        <f t="shared" si="52"/>
        <v>64631.782291520001</v>
      </c>
      <c r="I44" s="9">
        <v>135555</v>
      </c>
      <c r="J44" s="7">
        <f t="shared" si="53"/>
        <v>68997.494999999995</v>
      </c>
      <c r="K44" s="11">
        <f t="shared" si="41"/>
        <v>-6.7547459681501013E-2</v>
      </c>
      <c r="L44" s="5">
        <v>126977.96128</v>
      </c>
      <c r="M44" s="7">
        <f t="shared" si="54"/>
        <v>64631.782291520001</v>
      </c>
      <c r="N44" s="9">
        <v>135555</v>
      </c>
      <c r="O44" s="7">
        <f t="shared" si="55"/>
        <v>68997.494999999995</v>
      </c>
      <c r="P44" s="11">
        <f t="shared" si="42"/>
        <v>-6.7547459681501013E-2</v>
      </c>
      <c r="Q44" s="5">
        <v>126977.96128</v>
      </c>
      <c r="R44" s="7">
        <f t="shared" si="56"/>
        <v>64631.782291520001</v>
      </c>
      <c r="S44" s="9">
        <v>135555</v>
      </c>
      <c r="T44" s="7">
        <f t="shared" si="57"/>
        <v>68997.494999999995</v>
      </c>
      <c r="U44" s="11">
        <f t="shared" si="43"/>
        <v>-6.7547459681501013E-2</v>
      </c>
      <c r="V44" s="5">
        <v>126977.96128</v>
      </c>
      <c r="W44" s="7">
        <f t="shared" si="58"/>
        <v>64631.782291520001</v>
      </c>
      <c r="X44" s="9">
        <v>135555</v>
      </c>
      <c r="Y44" s="7">
        <f t="shared" si="59"/>
        <v>68997.494999999995</v>
      </c>
      <c r="Z44" s="11">
        <f t="shared" si="44"/>
        <v>-6.7547459681501013E-2</v>
      </c>
      <c r="AA44" s="5">
        <v>126977.96128</v>
      </c>
      <c r="AB44" s="7">
        <f t="shared" si="60"/>
        <v>64631.782291520001</v>
      </c>
      <c r="AC44" s="9">
        <v>135555</v>
      </c>
      <c r="AD44" s="7">
        <f t="shared" si="61"/>
        <v>68997.494999999995</v>
      </c>
      <c r="AE44" s="11">
        <f t="shared" si="45"/>
        <v>-6.7547459681501013E-2</v>
      </c>
      <c r="AF44" s="5">
        <v>126977.96128</v>
      </c>
      <c r="AG44" s="7">
        <f t="shared" si="62"/>
        <v>64631.782291520001</v>
      </c>
      <c r="AH44" s="9">
        <v>135555</v>
      </c>
      <c r="AI44" s="7">
        <f t="shared" si="63"/>
        <v>68997.494999999995</v>
      </c>
      <c r="AJ44" s="11">
        <f t="shared" si="46"/>
        <v>-6.7547459681501013E-2</v>
      </c>
      <c r="AK44" s="5">
        <v>126977.96128</v>
      </c>
      <c r="AL44" s="7">
        <f t="shared" si="64"/>
        <v>64631.782291520001</v>
      </c>
      <c r="AM44" s="9">
        <v>135555</v>
      </c>
      <c r="AN44" s="7">
        <f t="shared" si="65"/>
        <v>68997.494999999995</v>
      </c>
      <c r="AO44" s="11">
        <f t="shared" si="47"/>
        <v>-6.7547459681501013E-2</v>
      </c>
      <c r="AP44" s="5">
        <v>126977.96128</v>
      </c>
      <c r="AQ44" s="7">
        <f t="shared" si="66"/>
        <v>64631.782291520001</v>
      </c>
      <c r="AR44" s="9">
        <v>135555</v>
      </c>
      <c r="AS44" s="7">
        <f t="shared" si="67"/>
        <v>68997.494999999995</v>
      </c>
      <c r="AT44" s="11">
        <f t="shared" si="48"/>
        <v>-6.7547459681501013E-2</v>
      </c>
      <c r="AU44" s="5">
        <v>126977.96128</v>
      </c>
      <c r="AV44" s="7">
        <f t="shared" si="68"/>
        <v>64631.782291520001</v>
      </c>
      <c r="AW44" s="9">
        <v>135555</v>
      </c>
      <c r="AX44" s="7">
        <f t="shared" si="69"/>
        <v>68997.494999999995</v>
      </c>
      <c r="AY44" s="11">
        <f t="shared" si="49"/>
        <v>-6.7547459681501013E-2</v>
      </c>
    </row>
    <row r="45" spans="1:51" ht="19.5" x14ac:dyDescent="0.25">
      <c r="A45" s="126">
        <v>0.41666666666666702</v>
      </c>
      <c r="B45" s="5">
        <v>110548.90375</v>
      </c>
      <c r="C45" s="7">
        <f t="shared" si="50"/>
        <v>56269.392008750001</v>
      </c>
      <c r="D45" s="9">
        <v>135247</v>
      </c>
      <c r="E45" s="7">
        <f t="shared" si="51"/>
        <v>68840.722999999998</v>
      </c>
      <c r="F45" s="11">
        <f t="shared" si="40"/>
        <v>-0.22341330770545975</v>
      </c>
      <c r="G45" s="5">
        <v>110548.90375</v>
      </c>
      <c r="H45" s="7">
        <f t="shared" si="52"/>
        <v>56269.392008750001</v>
      </c>
      <c r="I45" s="9">
        <v>135247</v>
      </c>
      <c r="J45" s="7">
        <f t="shared" si="53"/>
        <v>68840.722999999998</v>
      </c>
      <c r="K45" s="11">
        <f t="shared" si="41"/>
        <v>-0.22341330770545975</v>
      </c>
      <c r="L45" s="5">
        <v>110548.90375</v>
      </c>
      <c r="M45" s="7">
        <f t="shared" si="54"/>
        <v>56269.392008750001</v>
      </c>
      <c r="N45" s="9">
        <v>135247</v>
      </c>
      <c r="O45" s="7">
        <f t="shared" si="55"/>
        <v>68840.722999999998</v>
      </c>
      <c r="P45" s="11">
        <f t="shared" si="42"/>
        <v>-0.22341330770545975</v>
      </c>
      <c r="Q45" s="5">
        <v>110548.90375</v>
      </c>
      <c r="R45" s="7">
        <f t="shared" si="56"/>
        <v>56269.392008750001</v>
      </c>
      <c r="S45" s="9">
        <v>135247</v>
      </c>
      <c r="T45" s="7">
        <f t="shared" si="57"/>
        <v>68840.722999999998</v>
      </c>
      <c r="U45" s="11">
        <f t="shared" si="43"/>
        <v>-0.22341330770545975</v>
      </c>
      <c r="V45" s="5">
        <v>110548.90375</v>
      </c>
      <c r="W45" s="7">
        <f t="shared" si="58"/>
        <v>56269.392008750001</v>
      </c>
      <c r="X45" s="9">
        <v>135247</v>
      </c>
      <c r="Y45" s="7">
        <f t="shared" si="59"/>
        <v>68840.722999999998</v>
      </c>
      <c r="Z45" s="11">
        <f t="shared" si="44"/>
        <v>-0.22341330770545975</v>
      </c>
      <c r="AA45" s="5">
        <v>110548.90375</v>
      </c>
      <c r="AB45" s="7">
        <f t="shared" si="60"/>
        <v>56269.392008750001</v>
      </c>
      <c r="AC45" s="9">
        <v>135247</v>
      </c>
      <c r="AD45" s="7">
        <f t="shared" si="61"/>
        <v>68840.722999999998</v>
      </c>
      <c r="AE45" s="11">
        <f t="shared" si="45"/>
        <v>-0.22341330770545975</v>
      </c>
      <c r="AF45" s="5">
        <v>110548.90375</v>
      </c>
      <c r="AG45" s="7">
        <f t="shared" si="62"/>
        <v>56269.392008750001</v>
      </c>
      <c r="AH45" s="9">
        <v>135247</v>
      </c>
      <c r="AI45" s="7">
        <f t="shared" si="63"/>
        <v>68840.722999999998</v>
      </c>
      <c r="AJ45" s="11">
        <f t="shared" si="46"/>
        <v>-0.22341330770545975</v>
      </c>
      <c r="AK45" s="5">
        <v>110548.90375</v>
      </c>
      <c r="AL45" s="7">
        <f t="shared" si="64"/>
        <v>56269.392008750001</v>
      </c>
      <c r="AM45" s="9">
        <v>135247</v>
      </c>
      <c r="AN45" s="7">
        <f t="shared" si="65"/>
        <v>68840.722999999998</v>
      </c>
      <c r="AO45" s="11">
        <f t="shared" si="47"/>
        <v>-0.22341330770545975</v>
      </c>
      <c r="AP45" s="5">
        <v>110548.90375</v>
      </c>
      <c r="AQ45" s="7">
        <f t="shared" si="66"/>
        <v>56269.392008750001</v>
      </c>
      <c r="AR45" s="9">
        <v>135247</v>
      </c>
      <c r="AS45" s="7">
        <f t="shared" si="67"/>
        <v>68840.722999999998</v>
      </c>
      <c r="AT45" s="11">
        <f t="shared" si="48"/>
        <v>-0.22341330770545975</v>
      </c>
      <c r="AU45" s="5">
        <v>110548.90375</v>
      </c>
      <c r="AV45" s="7">
        <f t="shared" si="68"/>
        <v>56269.392008750001</v>
      </c>
      <c r="AW45" s="9">
        <v>135247</v>
      </c>
      <c r="AX45" s="7">
        <f t="shared" si="69"/>
        <v>68840.722999999998</v>
      </c>
      <c r="AY45" s="11">
        <f t="shared" si="49"/>
        <v>-0.22341330770545975</v>
      </c>
    </row>
    <row r="46" spans="1:51" ht="19.5" x14ac:dyDescent="0.25">
      <c r="A46" s="126">
        <v>0.42708333333333298</v>
      </c>
      <c r="B46" s="5">
        <v>110548.90375</v>
      </c>
      <c r="C46" s="7">
        <f t="shared" si="50"/>
        <v>56269.392008750001</v>
      </c>
      <c r="D46" s="9">
        <v>135247</v>
      </c>
      <c r="E46" s="7">
        <f t="shared" si="51"/>
        <v>68840.722999999998</v>
      </c>
      <c r="F46" s="11">
        <f t="shared" si="40"/>
        <v>-0.22341330770545975</v>
      </c>
      <c r="G46" s="5">
        <v>110548.90375</v>
      </c>
      <c r="H46" s="7">
        <f t="shared" si="52"/>
        <v>56269.392008750001</v>
      </c>
      <c r="I46" s="9">
        <v>135247</v>
      </c>
      <c r="J46" s="7">
        <f t="shared" si="53"/>
        <v>68840.722999999998</v>
      </c>
      <c r="K46" s="11">
        <f t="shared" si="41"/>
        <v>-0.22341330770545975</v>
      </c>
      <c r="L46" s="5">
        <v>110548.90375</v>
      </c>
      <c r="M46" s="7">
        <f t="shared" si="54"/>
        <v>56269.392008750001</v>
      </c>
      <c r="N46" s="9">
        <v>135247</v>
      </c>
      <c r="O46" s="7">
        <f t="shared" si="55"/>
        <v>68840.722999999998</v>
      </c>
      <c r="P46" s="11">
        <f t="shared" si="42"/>
        <v>-0.22341330770545975</v>
      </c>
      <c r="Q46" s="5">
        <v>110548.90375</v>
      </c>
      <c r="R46" s="7">
        <f t="shared" si="56"/>
        <v>56269.392008750001</v>
      </c>
      <c r="S46" s="9">
        <v>135247</v>
      </c>
      <c r="T46" s="7">
        <f t="shared" si="57"/>
        <v>68840.722999999998</v>
      </c>
      <c r="U46" s="11">
        <f t="shared" si="43"/>
        <v>-0.22341330770545975</v>
      </c>
      <c r="V46" s="5">
        <v>110548.90375</v>
      </c>
      <c r="W46" s="7">
        <f t="shared" si="58"/>
        <v>56269.392008750001</v>
      </c>
      <c r="X46" s="9">
        <v>135247</v>
      </c>
      <c r="Y46" s="7">
        <f t="shared" si="59"/>
        <v>68840.722999999998</v>
      </c>
      <c r="Z46" s="11">
        <f t="shared" si="44"/>
        <v>-0.22341330770545975</v>
      </c>
      <c r="AA46" s="5">
        <v>110548.90375</v>
      </c>
      <c r="AB46" s="7">
        <f t="shared" si="60"/>
        <v>56269.392008750001</v>
      </c>
      <c r="AC46" s="9">
        <v>135247</v>
      </c>
      <c r="AD46" s="7">
        <f t="shared" si="61"/>
        <v>68840.722999999998</v>
      </c>
      <c r="AE46" s="11">
        <f t="shared" si="45"/>
        <v>-0.22341330770545975</v>
      </c>
      <c r="AF46" s="5">
        <v>110548.90375</v>
      </c>
      <c r="AG46" s="7">
        <f t="shared" si="62"/>
        <v>56269.392008750001</v>
      </c>
      <c r="AH46" s="9">
        <v>135247</v>
      </c>
      <c r="AI46" s="7">
        <f t="shared" si="63"/>
        <v>68840.722999999998</v>
      </c>
      <c r="AJ46" s="11">
        <f t="shared" si="46"/>
        <v>-0.22341330770545975</v>
      </c>
      <c r="AK46" s="5">
        <v>110548.90375</v>
      </c>
      <c r="AL46" s="7">
        <f t="shared" si="64"/>
        <v>56269.392008750001</v>
      </c>
      <c r="AM46" s="9">
        <v>135247</v>
      </c>
      <c r="AN46" s="7">
        <f t="shared" si="65"/>
        <v>68840.722999999998</v>
      </c>
      <c r="AO46" s="11">
        <f t="shared" si="47"/>
        <v>-0.22341330770545975</v>
      </c>
      <c r="AP46" s="5">
        <v>110548.90375</v>
      </c>
      <c r="AQ46" s="7">
        <f t="shared" si="66"/>
        <v>56269.392008750001</v>
      </c>
      <c r="AR46" s="9">
        <v>135247</v>
      </c>
      <c r="AS46" s="7">
        <f t="shared" si="67"/>
        <v>68840.722999999998</v>
      </c>
      <c r="AT46" s="11">
        <f t="shared" si="48"/>
        <v>-0.22341330770545975</v>
      </c>
      <c r="AU46" s="5">
        <v>110548.90375</v>
      </c>
      <c r="AV46" s="7">
        <f t="shared" si="68"/>
        <v>56269.392008750001</v>
      </c>
      <c r="AW46" s="9">
        <v>135247</v>
      </c>
      <c r="AX46" s="7">
        <f t="shared" si="69"/>
        <v>68840.722999999998</v>
      </c>
      <c r="AY46" s="11">
        <f t="shared" si="49"/>
        <v>-0.22341330770545975</v>
      </c>
    </row>
    <row r="47" spans="1:51" ht="19.5" x14ac:dyDescent="0.25">
      <c r="A47" s="126">
        <v>0.4375</v>
      </c>
      <c r="B47" s="5">
        <v>145560.62439000001</v>
      </c>
      <c r="C47" s="7">
        <f>B47*0.509</f>
        <v>74090.357814510004</v>
      </c>
      <c r="D47" s="9">
        <v>115521</v>
      </c>
      <c r="E47" s="7">
        <f>D47*0.509</f>
        <v>58800.188999999998</v>
      </c>
      <c r="F47" s="11">
        <f>IF(B47&gt;0,(B47-D47)/B47,0)</f>
        <v>0.20637191215609904</v>
      </c>
      <c r="G47" s="5">
        <v>145560.62439000001</v>
      </c>
      <c r="H47" s="7">
        <f>G47*0.509</f>
        <v>74090.357814510004</v>
      </c>
      <c r="I47" s="9">
        <v>115521</v>
      </c>
      <c r="J47" s="7">
        <f>I47*0.509</f>
        <v>58800.188999999998</v>
      </c>
      <c r="K47" s="11">
        <f>IF(G47&gt;0,(G47-I47)/G47,0)</f>
        <v>0.20637191215609904</v>
      </c>
      <c r="L47" s="5">
        <v>145560.62439000001</v>
      </c>
      <c r="M47" s="7">
        <f>L47*0.509</f>
        <v>74090.357814510004</v>
      </c>
      <c r="N47" s="9">
        <v>115521</v>
      </c>
      <c r="O47" s="7">
        <f>N47*0.509</f>
        <v>58800.188999999998</v>
      </c>
      <c r="P47" s="11">
        <f>IF(L47&gt;0,(L47-N47)/L47,0)</f>
        <v>0.20637191215609904</v>
      </c>
      <c r="Q47" s="5">
        <v>145560.62439000001</v>
      </c>
      <c r="R47" s="7">
        <f>Q47*0.509</f>
        <v>74090.357814510004</v>
      </c>
      <c r="S47" s="9">
        <v>115521</v>
      </c>
      <c r="T47" s="7">
        <f>S47*0.509</f>
        <v>58800.188999999998</v>
      </c>
      <c r="U47" s="11">
        <f>IF(Q47&gt;0,(Q47-S47)/Q47,0)</f>
        <v>0.20637191215609904</v>
      </c>
      <c r="V47" s="5">
        <v>145560.62439000001</v>
      </c>
      <c r="W47" s="7">
        <f>V47*0.509</f>
        <v>74090.357814510004</v>
      </c>
      <c r="X47" s="9">
        <v>115521</v>
      </c>
      <c r="Y47" s="7">
        <f>X47*0.509</f>
        <v>58800.188999999998</v>
      </c>
      <c r="Z47" s="11">
        <f>IF(V47&gt;0,(V47-X47)/V47,0)</f>
        <v>0.20637191215609904</v>
      </c>
      <c r="AA47" s="5">
        <v>145560.62439000001</v>
      </c>
      <c r="AB47" s="7">
        <f>AA47*0.509</f>
        <v>74090.357814510004</v>
      </c>
      <c r="AC47" s="9">
        <v>115521</v>
      </c>
      <c r="AD47" s="7">
        <f>AC47*0.509</f>
        <v>58800.188999999998</v>
      </c>
      <c r="AE47" s="11">
        <f>IF(AA47&gt;0,(AA47-AC47)/AA47,0)</f>
        <v>0.20637191215609904</v>
      </c>
      <c r="AF47" s="5">
        <v>145560.62439000001</v>
      </c>
      <c r="AG47" s="7">
        <f>AF47*0.509</f>
        <v>74090.357814510004</v>
      </c>
      <c r="AH47" s="9">
        <v>115521</v>
      </c>
      <c r="AI47" s="7">
        <f>AH47*0.509</f>
        <v>58800.188999999998</v>
      </c>
      <c r="AJ47" s="11">
        <f>IF(AF47&gt;0,(AF47-AH47)/AF47,0)</f>
        <v>0.20637191215609904</v>
      </c>
      <c r="AK47" s="5">
        <v>145560.62439000001</v>
      </c>
      <c r="AL47" s="7">
        <f>AK47*0.509</f>
        <v>74090.357814510004</v>
      </c>
      <c r="AM47" s="9">
        <v>115521</v>
      </c>
      <c r="AN47" s="7">
        <f>AM47*0.509</f>
        <v>58800.188999999998</v>
      </c>
      <c r="AO47" s="11">
        <f>IF(AK47&gt;0,(AK47-AM47)/AK47,0)</f>
        <v>0.20637191215609904</v>
      </c>
      <c r="AP47" s="5">
        <v>145560.62439000001</v>
      </c>
      <c r="AQ47" s="7">
        <f>AP47*0.509</f>
        <v>74090.357814510004</v>
      </c>
      <c r="AR47" s="9">
        <v>115521</v>
      </c>
      <c r="AS47" s="7">
        <f>AR47*0.509</f>
        <v>58800.188999999998</v>
      </c>
      <c r="AT47" s="11">
        <f>IF(AP47&gt;0,(AP47-AR47)/AP47,0)</f>
        <v>0.20637191215609904</v>
      </c>
      <c r="AU47" s="5">
        <v>145560.62439000001</v>
      </c>
      <c r="AV47" s="7">
        <f>AU47*0.509</f>
        <v>74090.357814510004</v>
      </c>
      <c r="AW47" s="9">
        <v>115521</v>
      </c>
      <c r="AX47" s="7">
        <f>AW47*0.509</f>
        <v>58800.188999999998</v>
      </c>
      <c r="AY47" s="11">
        <f>IF(AU47&gt;0,(AU47-AW47)/AU47,0)</f>
        <v>0.20637191215609904</v>
      </c>
    </row>
    <row r="48" spans="1:51" ht="19.5" x14ac:dyDescent="0.25">
      <c r="A48" s="126">
        <v>0.44791666666666702</v>
      </c>
      <c r="B48" s="5">
        <v>101351.52778999999</v>
      </c>
      <c r="C48" s="7">
        <f t="shared" ref="C48:C53" si="70">B48*0.509</f>
        <v>51587.927645109994</v>
      </c>
      <c r="D48" s="9">
        <v>125315</v>
      </c>
      <c r="E48" s="7">
        <f t="shared" ref="E48:E53" si="71">D48*0.509</f>
        <v>63785.334999999999</v>
      </c>
      <c r="F48" s="11">
        <f t="shared" ref="F48:F53" si="72">IF(B48&gt;0,(B48-D48)/B48,0)</f>
        <v>-0.23643918086417243</v>
      </c>
      <c r="G48" s="5">
        <v>101351.52778999999</v>
      </c>
      <c r="H48" s="7">
        <f t="shared" ref="H48:H53" si="73">G48*0.509</f>
        <v>51587.927645109994</v>
      </c>
      <c r="I48" s="9">
        <v>125315</v>
      </c>
      <c r="J48" s="7">
        <f t="shared" ref="J48:J53" si="74">I48*0.509</f>
        <v>63785.334999999999</v>
      </c>
      <c r="K48" s="11">
        <f t="shared" ref="K48:K53" si="75">IF(G48&gt;0,(G48-I48)/G48,0)</f>
        <v>-0.23643918086417243</v>
      </c>
      <c r="L48" s="5">
        <v>101351.52778999999</v>
      </c>
      <c r="M48" s="7">
        <f t="shared" ref="M48:M53" si="76">L48*0.509</f>
        <v>51587.927645109994</v>
      </c>
      <c r="N48" s="9">
        <v>125315</v>
      </c>
      <c r="O48" s="7">
        <f t="shared" ref="O48:O53" si="77">N48*0.509</f>
        <v>63785.334999999999</v>
      </c>
      <c r="P48" s="11">
        <f t="shared" ref="P48:P53" si="78">IF(L48&gt;0,(L48-N48)/L48,0)</f>
        <v>-0.23643918086417243</v>
      </c>
      <c r="Q48" s="5">
        <v>101351.52778999999</v>
      </c>
      <c r="R48" s="7">
        <f t="shared" ref="R48:R53" si="79">Q48*0.509</f>
        <v>51587.927645109994</v>
      </c>
      <c r="S48" s="9">
        <v>125315</v>
      </c>
      <c r="T48" s="7">
        <f t="shared" ref="T48:T53" si="80">S48*0.509</f>
        <v>63785.334999999999</v>
      </c>
      <c r="U48" s="11">
        <f t="shared" ref="U48:U53" si="81">IF(Q48&gt;0,(Q48-S48)/Q48,0)</f>
        <v>-0.23643918086417243</v>
      </c>
      <c r="V48" s="5">
        <v>101351.52778999999</v>
      </c>
      <c r="W48" s="7">
        <f t="shared" ref="W48:W53" si="82">V48*0.509</f>
        <v>51587.927645109994</v>
      </c>
      <c r="X48" s="9">
        <v>125315</v>
      </c>
      <c r="Y48" s="7">
        <f t="shared" ref="Y48:Y53" si="83">X48*0.509</f>
        <v>63785.334999999999</v>
      </c>
      <c r="Z48" s="11">
        <f t="shared" ref="Z48:Z53" si="84">IF(V48&gt;0,(V48-X48)/V48,0)</f>
        <v>-0.23643918086417243</v>
      </c>
      <c r="AA48" s="5">
        <v>101351.52778999999</v>
      </c>
      <c r="AB48" s="7">
        <f t="shared" ref="AB48:AB53" si="85">AA48*0.509</f>
        <v>51587.927645109994</v>
      </c>
      <c r="AC48" s="9">
        <v>125315</v>
      </c>
      <c r="AD48" s="7">
        <f t="shared" ref="AD48:AD53" si="86">AC48*0.509</f>
        <v>63785.334999999999</v>
      </c>
      <c r="AE48" s="11">
        <f t="shared" ref="AE48:AE53" si="87">IF(AA48&gt;0,(AA48-AC48)/AA48,0)</f>
        <v>-0.23643918086417243</v>
      </c>
      <c r="AF48" s="5">
        <v>101351.52778999999</v>
      </c>
      <c r="AG48" s="7">
        <f t="shared" ref="AG48:AG53" si="88">AF48*0.509</f>
        <v>51587.927645109994</v>
      </c>
      <c r="AH48" s="9">
        <v>125315</v>
      </c>
      <c r="AI48" s="7">
        <f t="shared" ref="AI48:AI53" si="89">AH48*0.509</f>
        <v>63785.334999999999</v>
      </c>
      <c r="AJ48" s="11">
        <f t="shared" ref="AJ48:AJ53" si="90">IF(AF48&gt;0,(AF48-AH48)/AF48,0)</f>
        <v>-0.23643918086417243</v>
      </c>
      <c r="AK48" s="5">
        <v>101351.52778999999</v>
      </c>
      <c r="AL48" s="7">
        <f t="shared" ref="AL48:AL53" si="91">AK48*0.509</f>
        <v>51587.927645109994</v>
      </c>
      <c r="AM48" s="9">
        <v>125315</v>
      </c>
      <c r="AN48" s="7">
        <f t="shared" ref="AN48:AN53" si="92">AM48*0.509</f>
        <v>63785.334999999999</v>
      </c>
      <c r="AO48" s="11">
        <f t="shared" ref="AO48:AO53" si="93">IF(AK48&gt;0,(AK48-AM48)/AK48,0)</f>
        <v>-0.23643918086417243</v>
      </c>
      <c r="AP48" s="5">
        <v>101351.52778999999</v>
      </c>
      <c r="AQ48" s="7">
        <f t="shared" ref="AQ48:AQ53" si="94">AP48*0.509</f>
        <v>51587.927645109994</v>
      </c>
      <c r="AR48" s="9">
        <v>125315</v>
      </c>
      <c r="AS48" s="7">
        <f t="shared" ref="AS48:AS53" si="95">AR48*0.509</f>
        <v>63785.334999999999</v>
      </c>
      <c r="AT48" s="11">
        <f t="shared" ref="AT48:AT53" si="96">IF(AP48&gt;0,(AP48-AR48)/AP48,0)</f>
        <v>-0.23643918086417243</v>
      </c>
      <c r="AU48" s="5">
        <v>101351.52778999999</v>
      </c>
      <c r="AV48" s="7">
        <f t="shared" ref="AV48:AV53" si="97">AU48*0.509</f>
        <v>51587.927645109994</v>
      </c>
      <c r="AW48" s="9">
        <v>125315</v>
      </c>
      <c r="AX48" s="7">
        <f t="shared" ref="AX48:AX53" si="98">AW48*0.509</f>
        <v>63785.334999999999</v>
      </c>
      <c r="AY48" s="11">
        <f t="shared" ref="AY48:AY53" si="99">IF(AU48&gt;0,(AU48-AW48)/AU48,0)</f>
        <v>-0.23643918086417243</v>
      </c>
    </row>
    <row r="49" spans="1:51" ht="19.5" x14ac:dyDescent="0.25">
      <c r="A49" s="126">
        <v>0.45833333333333298</v>
      </c>
      <c r="B49" s="5">
        <v>154144.30554</v>
      </c>
      <c r="C49" s="7">
        <f t="shared" si="70"/>
        <v>78459.451519859998</v>
      </c>
      <c r="D49" s="9">
        <v>150055.30554</v>
      </c>
      <c r="E49" s="7">
        <f t="shared" si="71"/>
        <v>76378.150519860006</v>
      </c>
      <c r="F49" s="11">
        <f t="shared" si="72"/>
        <v>2.652709086900986E-2</v>
      </c>
      <c r="G49" s="5">
        <v>154144.30554</v>
      </c>
      <c r="H49" s="7">
        <f t="shared" si="73"/>
        <v>78459.451519859998</v>
      </c>
      <c r="I49" s="9">
        <v>150055.30554</v>
      </c>
      <c r="J49" s="7">
        <f t="shared" si="74"/>
        <v>76378.150519860006</v>
      </c>
      <c r="K49" s="11">
        <f t="shared" si="75"/>
        <v>2.652709086900986E-2</v>
      </c>
      <c r="L49" s="5">
        <v>154144.30554</v>
      </c>
      <c r="M49" s="7">
        <f t="shared" si="76"/>
        <v>78459.451519859998</v>
      </c>
      <c r="N49" s="9">
        <v>150055.30554</v>
      </c>
      <c r="O49" s="7">
        <f t="shared" si="77"/>
        <v>76378.150519860006</v>
      </c>
      <c r="P49" s="11">
        <f t="shared" si="78"/>
        <v>2.652709086900986E-2</v>
      </c>
      <c r="Q49" s="5">
        <v>154144.30554</v>
      </c>
      <c r="R49" s="7">
        <f t="shared" si="79"/>
        <v>78459.451519859998</v>
      </c>
      <c r="S49" s="9">
        <v>150055.30554</v>
      </c>
      <c r="T49" s="7">
        <f t="shared" si="80"/>
        <v>76378.150519860006</v>
      </c>
      <c r="U49" s="11">
        <f t="shared" si="81"/>
        <v>2.652709086900986E-2</v>
      </c>
      <c r="V49" s="5">
        <v>154144.30554</v>
      </c>
      <c r="W49" s="7">
        <f t="shared" si="82"/>
        <v>78459.451519859998</v>
      </c>
      <c r="X49" s="9">
        <v>150055.30554</v>
      </c>
      <c r="Y49" s="7">
        <f t="shared" si="83"/>
        <v>76378.150519860006</v>
      </c>
      <c r="Z49" s="11">
        <f t="shared" si="84"/>
        <v>2.652709086900986E-2</v>
      </c>
      <c r="AA49" s="5">
        <v>154144.30554</v>
      </c>
      <c r="AB49" s="7">
        <f t="shared" si="85"/>
        <v>78459.451519859998</v>
      </c>
      <c r="AC49" s="9">
        <v>150055.30554</v>
      </c>
      <c r="AD49" s="7">
        <f t="shared" si="86"/>
        <v>76378.150519860006</v>
      </c>
      <c r="AE49" s="11">
        <f t="shared" si="87"/>
        <v>2.652709086900986E-2</v>
      </c>
      <c r="AF49" s="5">
        <v>154144.30554</v>
      </c>
      <c r="AG49" s="7">
        <f t="shared" si="88"/>
        <v>78459.451519859998</v>
      </c>
      <c r="AH49" s="9">
        <v>150055.30554</v>
      </c>
      <c r="AI49" s="7">
        <f t="shared" si="89"/>
        <v>76378.150519860006</v>
      </c>
      <c r="AJ49" s="11">
        <f t="shared" si="90"/>
        <v>2.652709086900986E-2</v>
      </c>
      <c r="AK49" s="5">
        <v>154144.30554</v>
      </c>
      <c r="AL49" s="7">
        <f t="shared" si="91"/>
        <v>78459.451519859998</v>
      </c>
      <c r="AM49" s="9">
        <v>150055.30554</v>
      </c>
      <c r="AN49" s="7">
        <f t="shared" si="92"/>
        <v>76378.150519860006</v>
      </c>
      <c r="AO49" s="11">
        <f t="shared" si="93"/>
        <v>2.652709086900986E-2</v>
      </c>
      <c r="AP49" s="5">
        <v>154144.30554</v>
      </c>
      <c r="AQ49" s="7">
        <f t="shared" si="94"/>
        <v>78459.451519859998</v>
      </c>
      <c r="AR49" s="9">
        <v>150055.30554</v>
      </c>
      <c r="AS49" s="7">
        <f t="shared" si="95"/>
        <v>76378.150519860006</v>
      </c>
      <c r="AT49" s="11">
        <f t="shared" si="96"/>
        <v>2.652709086900986E-2</v>
      </c>
      <c r="AU49" s="5">
        <v>154144.30554</v>
      </c>
      <c r="AV49" s="7">
        <f t="shared" si="97"/>
        <v>78459.451519859998</v>
      </c>
      <c r="AW49" s="9">
        <v>150055.30554</v>
      </c>
      <c r="AX49" s="7">
        <f t="shared" si="98"/>
        <v>76378.150519860006</v>
      </c>
      <c r="AY49" s="11">
        <f t="shared" si="99"/>
        <v>2.652709086900986E-2</v>
      </c>
    </row>
    <row r="50" spans="1:51" ht="19.5" x14ac:dyDescent="0.25">
      <c r="A50" s="126">
        <v>0.46875</v>
      </c>
      <c r="B50" s="5">
        <v>147259.81055999998</v>
      </c>
      <c r="C50" s="7">
        <f t="shared" si="70"/>
        <v>74955.243575039989</v>
      </c>
      <c r="D50" s="9">
        <v>124544</v>
      </c>
      <c r="E50" s="7">
        <f t="shared" si="71"/>
        <v>63392.896000000001</v>
      </c>
      <c r="F50" s="11">
        <f t="shared" si="72"/>
        <v>0.15425668737190576</v>
      </c>
      <c r="G50" s="5">
        <v>147259.81055999998</v>
      </c>
      <c r="H50" s="7">
        <f t="shared" si="73"/>
        <v>74955.243575039989</v>
      </c>
      <c r="I50" s="9">
        <v>124544</v>
      </c>
      <c r="J50" s="7">
        <f t="shared" si="74"/>
        <v>63392.896000000001</v>
      </c>
      <c r="K50" s="11">
        <f t="shared" si="75"/>
        <v>0.15425668737190576</v>
      </c>
      <c r="L50" s="5">
        <v>147259.81055999998</v>
      </c>
      <c r="M50" s="7">
        <f t="shared" si="76"/>
        <v>74955.243575039989</v>
      </c>
      <c r="N50" s="9">
        <v>124544</v>
      </c>
      <c r="O50" s="7">
        <f t="shared" si="77"/>
        <v>63392.896000000001</v>
      </c>
      <c r="P50" s="11">
        <f t="shared" si="78"/>
        <v>0.15425668737190576</v>
      </c>
      <c r="Q50" s="5">
        <v>147259.81055999998</v>
      </c>
      <c r="R50" s="7">
        <f t="shared" si="79"/>
        <v>74955.243575039989</v>
      </c>
      <c r="S50" s="9">
        <v>124544</v>
      </c>
      <c r="T50" s="7">
        <f t="shared" si="80"/>
        <v>63392.896000000001</v>
      </c>
      <c r="U50" s="11">
        <f t="shared" si="81"/>
        <v>0.15425668737190576</v>
      </c>
      <c r="V50" s="5">
        <v>147259.81055999998</v>
      </c>
      <c r="W50" s="7">
        <f t="shared" si="82"/>
        <v>74955.243575039989</v>
      </c>
      <c r="X50" s="9">
        <v>124544</v>
      </c>
      <c r="Y50" s="7">
        <f t="shared" si="83"/>
        <v>63392.896000000001</v>
      </c>
      <c r="Z50" s="11">
        <f t="shared" si="84"/>
        <v>0.15425668737190576</v>
      </c>
      <c r="AA50" s="5">
        <v>147259.81055999998</v>
      </c>
      <c r="AB50" s="7">
        <f t="shared" si="85"/>
        <v>74955.243575039989</v>
      </c>
      <c r="AC50" s="9">
        <v>124544</v>
      </c>
      <c r="AD50" s="7">
        <f t="shared" si="86"/>
        <v>63392.896000000001</v>
      </c>
      <c r="AE50" s="11">
        <f t="shared" si="87"/>
        <v>0.15425668737190576</v>
      </c>
      <c r="AF50" s="5">
        <v>147259.81055999998</v>
      </c>
      <c r="AG50" s="7">
        <f t="shared" si="88"/>
        <v>74955.243575039989</v>
      </c>
      <c r="AH50" s="9">
        <v>124544</v>
      </c>
      <c r="AI50" s="7">
        <f t="shared" si="89"/>
        <v>63392.896000000001</v>
      </c>
      <c r="AJ50" s="11">
        <f t="shared" si="90"/>
        <v>0.15425668737190576</v>
      </c>
      <c r="AK50" s="5">
        <v>147259.81055999998</v>
      </c>
      <c r="AL50" s="7">
        <f t="shared" si="91"/>
        <v>74955.243575039989</v>
      </c>
      <c r="AM50" s="9">
        <v>124544</v>
      </c>
      <c r="AN50" s="7">
        <f t="shared" si="92"/>
        <v>63392.896000000001</v>
      </c>
      <c r="AO50" s="11">
        <f t="shared" si="93"/>
        <v>0.15425668737190576</v>
      </c>
      <c r="AP50" s="5">
        <v>147259.81055999998</v>
      </c>
      <c r="AQ50" s="7">
        <f t="shared" si="94"/>
        <v>74955.243575039989</v>
      </c>
      <c r="AR50" s="9">
        <v>124544</v>
      </c>
      <c r="AS50" s="7">
        <f t="shared" si="95"/>
        <v>63392.896000000001</v>
      </c>
      <c r="AT50" s="11">
        <f t="shared" si="96"/>
        <v>0.15425668737190576</v>
      </c>
      <c r="AU50" s="5">
        <v>147259.81055999998</v>
      </c>
      <c r="AV50" s="7">
        <f t="shared" si="97"/>
        <v>74955.243575039989</v>
      </c>
      <c r="AW50" s="9">
        <v>124544</v>
      </c>
      <c r="AX50" s="7">
        <f t="shared" si="98"/>
        <v>63392.896000000001</v>
      </c>
      <c r="AY50" s="11">
        <f t="shared" si="99"/>
        <v>0.15425668737190576</v>
      </c>
    </row>
    <row r="51" spans="1:51" ht="19.5" x14ac:dyDescent="0.25">
      <c r="A51" s="126">
        <v>0.47916666666666702</v>
      </c>
      <c r="B51" s="5">
        <v>210479.74805999998</v>
      </c>
      <c r="C51" s="7">
        <f t="shared" si="70"/>
        <v>107134.19176253999</v>
      </c>
      <c r="D51" s="9">
        <v>223541</v>
      </c>
      <c r="E51" s="7">
        <f t="shared" si="71"/>
        <v>113782.36900000001</v>
      </c>
      <c r="F51" s="11">
        <f t="shared" si="72"/>
        <v>-6.205467300481915E-2</v>
      </c>
      <c r="G51" s="5">
        <v>210479.74805999998</v>
      </c>
      <c r="H51" s="7">
        <f t="shared" si="73"/>
        <v>107134.19176253999</v>
      </c>
      <c r="I51" s="9">
        <v>223541</v>
      </c>
      <c r="J51" s="7">
        <f t="shared" si="74"/>
        <v>113782.36900000001</v>
      </c>
      <c r="K51" s="11">
        <f t="shared" si="75"/>
        <v>-6.205467300481915E-2</v>
      </c>
      <c r="L51" s="5">
        <v>210479.74805999998</v>
      </c>
      <c r="M51" s="7">
        <f t="shared" si="76"/>
        <v>107134.19176253999</v>
      </c>
      <c r="N51" s="9">
        <v>223541</v>
      </c>
      <c r="O51" s="7">
        <f t="shared" si="77"/>
        <v>113782.36900000001</v>
      </c>
      <c r="P51" s="11">
        <f t="shared" si="78"/>
        <v>-6.205467300481915E-2</v>
      </c>
      <c r="Q51" s="5">
        <v>210479.74805999998</v>
      </c>
      <c r="R51" s="7">
        <f t="shared" si="79"/>
        <v>107134.19176253999</v>
      </c>
      <c r="S51" s="9">
        <v>223541</v>
      </c>
      <c r="T51" s="7">
        <f t="shared" si="80"/>
        <v>113782.36900000001</v>
      </c>
      <c r="U51" s="11">
        <f t="shared" si="81"/>
        <v>-6.205467300481915E-2</v>
      </c>
      <c r="V51" s="5">
        <v>210479.74805999998</v>
      </c>
      <c r="W51" s="7">
        <f t="shared" si="82"/>
        <v>107134.19176253999</v>
      </c>
      <c r="X51" s="9">
        <v>223541</v>
      </c>
      <c r="Y51" s="7">
        <f t="shared" si="83"/>
        <v>113782.36900000001</v>
      </c>
      <c r="Z51" s="11">
        <f t="shared" si="84"/>
        <v>-6.205467300481915E-2</v>
      </c>
      <c r="AA51" s="5">
        <v>210479.74805999998</v>
      </c>
      <c r="AB51" s="7">
        <f t="shared" si="85"/>
        <v>107134.19176253999</v>
      </c>
      <c r="AC51" s="9">
        <v>223541</v>
      </c>
      <c r="AD51" s="7">
        <f t="shared" si="86"/>
        <v>113782.36900000001</v>
      </c>
      <c r="AE51" s="11">
        <f t="shared" si="87"/>
        <v>-6.205467300481915E-2</v>
      </c>
      <c r="AF51" s="5">
        <v>210479.74805999998</v>
      </c>
      <c r="AG51" s="7">
        <f t="shared" si="88"/>
        <v>107134.19176253999</v>
      </c>
      <c r="AH51" s="9">
        <v>223541</v>
      </c>
      <c r="AI51" s="7">
        <f t="shared" si="89"/>
        <v>113782.36900000001</v>
      </c>
      <c r="AJ51" s="11">
        <f t="shared" si="90"/>
        <v>-6.205467300481915E-2</v>
      </c>
      <c r="AK51" s="5">
        <v>210479.74805999998</v>
      </c>
      <c r="AL51" s="7">
        <f t="shared" si="91"/>
        <v>107134.19176253999</v>
      </c>
      <c r="AM51" s="9">
        <v>223541</v>
      </c>
      <c r="AN51" s="7">
        <f t="shared" si="92"/>
        <v>113782.36900000001</v>
      </c>
      <c r="AO51" s="11">
        <f t="shared" si="93"/>
        <v>-6.205467300481915E-2</v>
      </c>
      <c r="AP51" s="5">
        <v>210479.74805999998</v>
      </c>
      <c r="AQ51" s="7">
        <f t="shared" si="94"/>
        <v>107134.19176253999</v>
      </c>
      <c r="AR51" s="9">
        <v>223541</v>
      </c>
      <c r="AS51" s="7">
        <f t="shared" si="95"/>
        <v>113782.36900000001</v>
      </c>
      <c r="AT51" s="11">
        <f t="shared" si="96"/>
        <v>-6.205467300481915E-2</v>
      </c>
      <c r="AU51" s="5">
        <v>210479.74805999998</v>
      </c>
      <c r="AV51" s="7">
        <f t="shared" si="97"/>
        <v>107134.19176253999</v>
      </c>
      <c r="AW51" s="9">
        <v>223541</v>
      </c>
      <c r="AX51" s="7">
        <f t="shared" si="98"/>
        <v>113782.36900000001</v>
      </c>
      <c r="AY51" s="11">
        <f t="shared" si="99"/>
        <v>-6.205467300481915E-2</v>
      </c>
    </row>
    <row r="52" spans="1:51" ht="19.5" x14ac:dyDescent="0.25">
      <c r="A52" s="126">
        <v>0.48958333333333298</v>
      </c>
      <c r="B52" s="5">
        <v>185358.05152000004</v>
      </c>
      <c r="C52" s="7">
        <f t="shared" si="70"/>
        <v>94347.248223680013</v>
      </c>
      <c r="D52" s="9">
        <v>168240</v>
      </c>
      <c r="E52" s="7">
        <f t="shared" si="71"/>
        <v>85634.16</v>
      </c>
      <c r="F52" s="11">
        <f t="shared" si="72"/>
        <v>9.2351270309684971E-2</v>
      </c>
      <c r="G52" s="5">
        <v>185358.05152000004</v>
      </c>
      <c r="H52" s="7">
        <f t="shared" si="73"/>
        <v>94347.248223680013</v>
      </c>
      <c r="I52" s="9">
        <v>168240</v>
      </c>
      <c r="J52" s="7">
        <f t="shared" si="74"/>
        <v>85634.16</v>
      </c>
      <c r="K52" s="11">
        <f t="shared" si="75"/>
        <v>9.2351270309684971E-2</v>
      </c>
      <c r="L52" s="5">
        <v>185358.05152000004</v>
      </c>
      <c r="M52" s="7">
        <f t="shared" si="76"/>
        <v>94347.248223680013</v>
      </c>
      <c r="N52" s="9">
        <v>168240</v>
      </c>
      <c r="O52" s="7">
        <f t="shared" si="77"/>
        <v>85634.16</v>
      </c>
      <c r="P52" s="11">
        <f t="shared" si="78"/>
        <v>9.2351270309684971E-2</v>
      </c>
      <c r="Q52" s="5">
        <v>185358.05152000004</v>
      </c>
      <c r="R52" s="7">
        <f t="shared" si="79"/>
        <v>94347.248223680013</v>
      </c>
      <c r="S52" s="9">
        <v>168240</v>
      </c>
      <c r="T52" s="7">
        <f t="shared" si="80"/>
        <v>85634.16</v>
      </c>
      <c r="U52" s="11">
        <f t="shared" si="81"/>
        <v>9.2351270309684971E-2</v>
      </c>
      <c r="V52" s="5">
        <v>185358.05152000004</v>
      </c>
      <c r="W52" s="7">
        <f t="shared" si="82"/>
        <v>94347.248223680013</v>
      </c>
      <c r="X52" s="9">
        <v>168240</v>
      </c>
      <c r="Y52" s="7">
        <f t="shared" si="83"/>
        <v>85634.16</v>
      </c>
      <c r="Z52" s="11">
        <f t="shared" si="84"/>
        <v>9.2351270309684971E-2</v>
      </c>
      <c r="AA52" s="5">
        <v>185358.05152000004</v>
      </c>
      <c r="AB52" s="7">
        <f t="shared" si="85"/>
        <v>94347.248223680013</v>
      </c>
      <c r="AC52" s="9">
        <v>168240</v>
      </c>
      <c r="AD52" s="7">
        <f t="shared" si="86"/>
        <v>85634.16</v>
      </c>
      <c r="AE52" s="11">
        <f t="shared" si="87"/>
        <v>9.2351270309684971E-2</v>
      </c>
      <c r="AF52" s="5">
        <v>185358.05152000004</v>
      </c>
      <c r="AG52" s="7">
        <f t="shared" si="88"/>
        <v>94347.248223680013</v>
      </c>
      <c r="AH52" s="9">
        <v>168240</v>
      </c>
      <c r="AI52" s="7">
        <f t="shared" si="89"/>
        <v>85634.16</v>
      </c>
      <c r="AJ52" s="11">
        <f t="shared" si="90"/>
        <v>9.2351270309684971E-2</v>
      </c>
      <c r="AK52" s="5">
        <v>185358.05152000004</v>
      </c>
      <c r="AL52" s="7">
        <f t="shared" si="91"/>
        <v>94347.248223680013</v>
      </c>
      <c r="AM52" s="9">
        <v>168240</v>
      </c>
      <c r="AN52" s="7">
        <f t="shared" si="92"/>
        <v>85634.16</v>
      </c>
      <c r="AO52" s="11">
        <f t="shared" si="93"/>
        <v>9.2351270309684971E-2</v>
      </c>
      <c r="AP52" s="5">
        <v>185358.05152000004</v>
      </c>
      <c r="AQ52" s="7">
        <f t="shared" si="94"/>
        <v>94347.248223680013</v>
      </c>
      <c r="AR52" s="9">
        <v>168240</v>
      </c>
      <c r="AS52" s="7">
        <f t="shared" si="95"/>
        <v>85634.16</v>
      </c>
      <c r="AT52" s="11">
        <f t="shared" si="96"/>
        <v>9.2351270309684971E-2</v>
      </c>
      <c r="AU52" s="5">
        <v>185358.05152000004</v>
      </c>
      <c r="AV52" s="7">
        <f t="shared" si="97"/>
        <v>94347.248223680013</v>
      </c>
      <c r="AW52" s="9">
        <v>168240</v>
      </c>
      <c r="AX52" s="7">
        <f t="shared" si="98"/>
        <v>85634.16</v>
      </c>
      <c r="AY52" s="11">
        <f t="shared" si="99"/>
        <v>9.2351270309684971E-2</v>
      </c>
    </row>
    <row r="53" spans="1:51" ht="19.5" x14ac:dyDescent="0.25">
      <c r="A53" s="126">
        <v>0.5</v>
      </c>
      <c r="B53" s="5">
        <v>191718.49799999999</v>
      </c>
      <c r="C53" s="7">
        <f t="shared" si="70"/>
        <v>97584.715482</v>
      </c>
      <c r="D53" s="9">
        <v>184541</v>
      </c>
      <c r="E53" s="7">
        <f t="shared" si="71"/>
        <v>93931.369000000006</v>
      </c>
      <c r="F53" s="11">
        <f t="shared" si="72"/>
        <v>3.7437691588841845E-2</v>
      </c>
      <c r="G53" s="5">
        <v>191718.49799999999</v>
      </c>
      <c r="H53" s="7">
        <f t="shared" si="73"/>
        <v>97584.715482</v>
      </c>
      <c r="I53" s="9">
        <v>184541</v>
      </c>
      <c r="J53" s="7">
        <f t="shared" si="74"/>
        <v>93931.369000000006</v>
      </c>
      <c r="K53" s="11">
        <f t="shared" si="75"/>
        <v>3.7437691588841845E-2</v>
      </c>
      <c r="L53" s="5">
        <v>191718.49799999999</v>
      </c>
      <c r="M53" s="7">
        <f t="shared" si="76"/>
        <v>97584.715482</v>
      </c>
      <c r="N53" s="9">
        <v>184541</v>
      </c>
      <c r="O53" s="7">
        <f t="shared" si="77"/>
        <v>93931.369000000006</v>
      </c>
      <c r="P53" s="11">
        <f t="shared" si="78"/>
        <v>3.7437691588841845E-2</v>
      </c>
      <c r="Q53" s="5">
        <v>191718.49799999999</v>
      </c>
      <c r="R53" s="7">
        <f t="shared" si="79"/>
        <v>97584.715482</v>
      </c>
      <c r="S53" s="9">
        <v>184541</v>
      </c>
      <c r="T53" s="7">
        <f t="shared" si="80"/>
        <v>93931.369000000006</v>
      </c>
      <c r="U53" s="11">
        <f t="shared" si="81"/>
        <v>3.7437691588841845E-2</v>
      </c>
      <c r="V53" s="5">
        <v>191718.49799999999</v>
      </c>
      <c r="W53" s="7">
        <f t="shared" si="82"/>
        <v>97584.715482</v>
      </c>
      <c r="X53" s="9">
        <v>184541</v>
      </c>
      <c r="Y53" s="7">
        <f t="shared" si="83"/>
        <v>93931.369000000006</v>
      </c>
      <c r="Z53" s="11">
        <f t="shared" si="84"/>
        <v>3.7437691588841845E-2</v>
      </c>
      <c r="AA53" s="5">
        <v>191718.49799999999</v>
      </c>
      <c r="AB53" s="7">
        <f t="shared" si="85"/>
        <v>97584.715482</v>
      </c>
      <c r="AC53" s="9">
        <v>184541</v>
      </c>
      <c r="AD53" s="7">
        <f t="shared" si="86"/>
        <v>93931.369000000006</v>
      </c>
      <c r="AE53" s="11">
        <f t="shared" si="87"/>
        <v>3.7437691588841845E-2</v>
      </c>
      <c r="AF53" s="5">
        <v>191718.49799999999</v>
      </c>
      <c r="AG53" s="7">
        <f t="shared" si="88"/>
        <v>97584.715482</v>
      </c>
      <c r="AH53" s="9">
        <v>184541</v>
      </c>
      <c r="AI53" s="7">
        <f t="shared" si="89"/>
        <v>93931.369000000006</v>
      </c>
      <c r="AJ53" s="11">
        <f t="shared" si="90"/>
        <v>3.7437691588841845E-2</v>
      </c>
      <c r="AK53" s="5">
        <v>191718.49799999999</v>
      </c>
      <c r="AL53" s="7">
        <f t="shared" si="91"/>
        <v>97584.715482</v>
      </c>
      <c r="AM53" s="9">
        <v>184541</v>
      </c>
      <c r="AN53" s="7">
        <f t="shared" si="92"/>
        <v>93931.369000000006</v>
      </c>
      <c r="AO53" s="11">
        <f t="shared" si="93"/>
        <v>3.7437691588841845E-2</v>
      </c>
      <c r="AP53" s="5">
        <v>191718.49799999999</v>
      </c>
      <c r="AQ53" s="7">
        <f t="shared" si="94"/>
        <v>97584.715482</v>
      </c>
      <c r="AR53" s="9">
        <v>184541</v>
      </c>
      <c r="AS53" s="7">
        <f t="shared" si="95"/>
        <v>93931.369000000006</v>
      </c>
      <c r="AT53" s="11">
        <f t="shared" si="96"/>
        <v>3.7437691588841845E-2</v>
      </c>
      <c r="AU53" s="5">
        <v>191718.49799999999</v>
      </c>
      <c r="AV53" s="7">
        <f t="shared" si="97"/>
        <v>97584.715482</v>
      </c>
      <c r="AW53" s="9">
        <v>184541</v>
      </c>
      <c r="AX53" s="7">
        <f t="shared" si="98"/>
        <v>93931.369000000006</v>
      </c>
      <c r="AY53" s="11">
        <f t="shared" si="99"/>
        <v>3.7437691588841845E-2</v>
      </c>
    </row>
    <row r="54" spans="1:51" ht="19.5" x14ac:dyDescent="0.25">
      <c r="A54" s="126">
        <v>0.51041666666666696</v>
      </c>
      <c r="B54" s="5">
        <v>145560.62439000001</v>
      </c>
      <c r="C54" s="7">
        <f>B54*0.509</f>
        <v>74090.357814510004</v>
      </c>
      <c r="D54" s="9">
        <v>115521</v>
      </c>
      <c r="E54" s="7">
        <f>D54*0.509</f>
        <v>58800.188999999998</v>
      </c>
      <c r="F54" s="11">
        <f>IF(B54&gt;0,(B54-D54)/B54,0)</f>
        <v>0.20637191215609904</v>
      </c>
      <c r="G54" s="5">
        <v>145560.62439000001</v>
      </c>
      <c r="H54" s="7">
        <f>G54*0.509</f>
        <v>74090.357814510004</v>
      </c>
      <c r="I54" s="9">
        <v>115521</v>
      </c>
      <c r="J54" s="7">
        <f>I54*0.509</f>
        <v>58800.188999999998</v>
      </c>
      <c r="K54" s="11">
        <f>IF(G54&gt;0,(G54-I54)/G54,0)</f>
        <v>0.20637191215609904</v>
      </c>
      <c r="L54" s="5">
        <v>145560.62439000001</v>
      </c>
      <c r="M54" s="7">
        <f>L54*0.509</f>
        <v>74090.357814510004</v>
      </c>
      <c r="N54" s="9">
        <v>115521</v>
      </c>
      <c r="O54" s="7">
        <f>N54*0.509</f>
        <v>58800.188999999998</v>
      </c>
      <c r="P54" s="11">
        <f>IF(L54&gt;0,(L54-N54)/L54,0)</f>
        <v>0.20637191215609904</v>
      </c>
      <c r="Q54" s="5">
        <v>145560.62439000001</v>
      </c>
      <c r="R54" s="7">
        <f>Q54*0.509</f>
        <v>74090.357814510004</v>
      </c>
      <c r="S54" s="9">
        <v>115521</v>
      </c>
      <c r="T54" s="7">
        <f>S54*0.509</f>
        <v>58800.188999999998</v>
      </c>
      <c r="U54" s="11">
        <f>IF(Q54&gt;0,(Q54-S54)/Q54,0)</f>
        <v>0.20637191215609904</v>
      </c>
      <c r="V54" s="5">
        <v>145560.62439000001</v>
      </c>
      <c r="W54" s="7">
        <f>V54*0.509</f>
        <v>74090.357814510004</v>
      </c>
      <c r="X54" s="9">
        <v>115521</v>
      </c>
      <c r="Y54" s="7">
        <f>X54*0.509</f>
        <v>58800.188999999998</v>
      </c>
      <c r="Z54" s="11">
        <f>IF(V54&gt;0,(V54-X54)/V54,0)</f>
        <v>0.20637191215609904</v>
      </c>
      <c r="AA54" s="5">
        <v>145560.62439000001</v>
      </c>
      <c r="AB54" s="7">
        <f>AA54*0.509</f>
        <v>74090.357814510004</v>
      </c>
      <c r="AC54" s="9">
        <v>115521</v>
      </c>
      <c r="AD54" s="7">
        <f>AC54*0.509</f>
        <v>58800.188999999998</v>
      </c>
      <c r="AE54" s="11">
        <f>IF(AA54&gt;0,(AA54-AC54)/AA54,0)</f>
        <v>0.20637191215609904</v>
      </c>
      <c r="AF54" s="5">
        <v>145560.62439000001</v>
      </c>
      <c r="AG54" s="7">
        <f>AF54*0.509</f>
        <v>74090.357814510004</v>
      </c>
      <c r="AH54" s="9">
        <v>115521</v>
      </c>
      <c r="AI54" s="7">
        <f>AH54*0.509</f>
        <v>58800.188999999998</v>
      </c>
      <c r="AJ54" s="11">
        <f>IF(AF54&gt;0,(AF54-AH54)/AF54,0)</f>
        <v>0.20637191215609904</v>
      </c>
      <c r="AK54" s="5">
        <v>145560.62439000001</v>
      </c>
      <c r="AL54" s="7">
        <f>AK54*0.509</f>
        <v>74090.357814510004</v>
      </c>
      <c r="AM54" s="9">
        <v>115521</v>
      </c>
      <c r="AN54" s="7">
        <f>AM54*0.509</f>
        <v>58800.188999999998</v>
      </c>
      <c r="AO54" s="11">
        <f>IF(AK54&gt;0,(AK54-AM54)/AK54,0)</f>
        <v>0.20637191215609904</v>
      </c>
      <c r="AP54" s="5">
        <v>145560.62439000001</v>
      </c>
      <c r="AQ54" s="7">
        <f>AP54*0.509</f>
        <v>74090.357814510004</v>
      </c>
      <c r="AR54" s="9">
        <v>115521</v>
      </c>
      <c r="AS54" s="7">
        <f>AR54*0.509</f>
        <v>58800.188999999998</v>
      </c>
      <c r="AT54" s="11">
        <f>IF(AP54&gt;0,(AP54-AR54)/AP54,0)</f>
        <v>0.20637191215609904</v>
      </c>
      <c r="AU54" s="5">
        <v>145560.62439000001</v>
      </c>
      <c r="AV54" s="7">
        <f>AU54*0.509</f>
        <v>74090.357814510004</v>
      </c>
      <c r="AW54" s="9">
        <v>115521</v>
      </c>
      <c r="AX54" s="7">
        <f>AW54*0.509</f>
        <v>58800.188999999998</v>
      </c>
      <c r="AY54" s="11">
        <f>IF(AU54&gt;0,(AU54-AW54)/AU54,0)</f>
        <v>0.20637191215609904</v>
      </c>
    </row>
    <row r="55" spans="1:51" ht="19.5" x14ac:dyDescent="0.25">
      <c r="A55" s="126">
        <v>0.52083333333333304</v>
      </c>
      <c r="B55" s="5">
        <v>101351.52778999999</v>
      </c>
      <c r="C55" s="7">
        <f t="shared" ref="C55:C65" si="100">B55*0.509</f>
        <v>51587.927645109994</v>
      </c>
      <c r="D55" s="9">
        <v>125315</v>
      </c>
      <c r="E55" s="7">
        <f t="shared" ref="E55:E65" si="101">D55*0.509</f>
        <v>63785.334999999999</v>
      </c>
      <c r="F55" s="11">
        <f t="shared" ref="F55:F65" si="102">IF(B55&gt;0,(B55-D55)/B55,0)</f>
        <v>-0.23643918086417243</v>
      </c>
      <c r="G55" s="5">
        <v>101351.52778999999</v>
      </c>
      <c r="H55" s="7">
        <f t="shared" ref="H55:H65" si="103">G55*0.509</f>
        <v>51587.927645109994</v>
      </c>
      <c r="I55" s="9">
        <v>125315</v>
      </c>
      <c r="J55" s="7">
        <f t="shared" ref="J55:J65" si="104">I55*0.509</f>
        <v>63785.334999999999</v>
      </c>
      <c r="K55" s="11">
        <f t="shared" ref="K55:K65" si="105">IF(G55&gt;0,(G55-I55)/G55,0)</f>
        <v>-0.23643918086417243</v>
      </c>
      <c r="L55" s="5">
        <v>101351.52778999999</v>
      </c>
      <c r="M55" s="7">
        <f t="shared" ref="M55:M65" si="106">L55*0.509</f>
        <v>51587.927645109994</v>
      </c>
      <c r="N55" s="9">
        <v>125315</v>
      </c>
      <c r="O55" s="7">
        <f t="shared" ref="O55:O65" si="107">N55*0.509</f>
        <v>63785.334999999999</v>
      </c>
      <c r="P55" s="11">
        <f t="shared" ref="P55:P65" si="108">IF(L55&gt;0,(L55-N55)/L55,0)</f>
        <v>-0.23643918086417243</v>
      </c>
      <c r="Q55" s="5">
        <v>101351.52778999999</v>
      </c>
      <c r="R55" s="7">
        <f t="shared" ref="R55:R65" si="109">Q55*0.509</f>
        <v>51587.927645109994</v>
      </c>
      <c r="S55" s="9">
        <v>125315</v>
      </c>
      <c r="T55" s="7">
        <f t="shared" ref="T55:T65" si="110">S55*0.509</f>
        <v>63785.334999999999</v>
      </c>
      <c r="U55" s="11">
        <f t="shared" ref="U55:U65" si="111">IF(Q55&gt;0,(Q55-S55)/Q55,0)</f>
        <v>-0.23643918086417243</v>
      </c>
      <c r="V55" s="5">
        <v>101351.52778999999</v>
      </c>
      <c r="W55" s="7">
        <f t="shared" ref="W55:W65" si="112">V55*0.509</f>
        <v>51587.927645109994</v>
      </c>
      <c r="X55" s="9">
        <v>125315</v>
      </c>
      <c r="Y55" s="7">
        <f t="shared" ref="Y55:Y65" si="113">X55*0.509</f>
        <v>63785.334999999999</v>
      </c>
      <c r="Z55" s="11">
        <f t="shared" ref="Z55:Z65" si="114">IF(V55&gt;0,(V55-X55)/V55,0)</f>
        <v>-0.23643918086417243</v>
      </c>
      <c r="AA55" s="5">
        <v>101351.52778999999</v>
      </c>
      <c r="AB55" s="7">
        <f t="shared" ref="AB55:AB65" si="115">AA55*0.509</f>
        <v>51587.927645109994</v>
      </c>
      <c r="AC55" s="9">
        <v>125315</v>
      </c>
      <c r="AD55" s="7">
        <f t="shared" ref="AD55:AD65" si="116">AC55*0.509</f>
        <v>63785.334999999999</v>
      </c>
      <c r="AE55" s="11">
        <f t="shared" ref="AE55:AE65" si="117">IF(AA55&gt;0,(AA55-AC55)/AA55,0)</f>
        <v>-0.23643918086417243</v>
      </c>
      <c r="AF55" s="5">
        <v>101351.52778999999</v>
      </c>
      <c r="AG55" s="7">
        <f t="shared" ref="AG55:AG65" si="118">AF55*0.509</f>
        <v>51587.927645109994</v>
      </c>
      <c r="AH55" s="9">
        <v>125315</v>
      </c>
      <c r="AI55" s="7">
        <f t="shared" ref="AI55:AI65" si="119">AH55*0.509</f>
        <v>63785.334999999999</v>
      </c>
      <c r="AJ55" s="11">
        <f t="shared" ref="AJ55:AJ65" si="120">IF(AF55&gt;0,(AF55-AH55)/AF55,0)</f>
        <v>-0.23643918086417243</v>
      </c>
      <c r="AK55" s="5">
        <v>101351.52778999999</v>
      </c>
      <c r="AL55" s="7">
        <f t="shared" ref="AL55:AL65" si="121">AK55*0.509</f>
        <v>51587.927645109994</v>
      </c>
      <c r="AM55" s="9">
        <v>125315</v>
      </c>
      <c r="AN55" s="7">
        <f t="shared" ref="AN55:AN65" si="122">AM55*0.509</f>
        <v>63785.334999999999</v>
      </c>
      <c r="AO55" s="11">
        <f t="shared" ref="AO55:AO65" si="123">IF(AK55&gt;0,(AK55-AM55)/AK55,0)</f>
        <v>-0.23643918086417243</v>
      </c>
      <c r="AP55" s="5">
        <v>101351.52778999999</v>
      </c>
      <c r="AQ55" s="7">
        <f t="shared" ref="AQ55:AQ65" si="124">AP55*0.509</f>
        <v>51587.927645109994</v>
      </c>
      <c r="AR55" s="9">
        <v>125315</v>
      </c>
      <c r="AS55" s="7">
        <f t="shared" ref="AS55:AS65" si="125">AR55*0.509</f>
        <v>63785.334999999999</v>
      </c>
      <c r="AT55" s="11">
        <f t="shared" ref="AT55:AT65" si="126">IF(AP55&gt;0,(AP55-AR55)/AP55,0)</f>
        <v>-0.23643918086417243</v>
      </c>
      <c r="AU55" s="5">
        <v>101351.52778999999</v>
      </c>
      <c r="AV55" s="7">
        <f t="shared" ref="AV55:AV65" si="127">AU55*0.509</f>
        <v>51587.927645109994</v>
      </c>
      <c r="AW55" s="9">
        <v>125315</v>
      </c>
      <c r="AX55" s="7">
        <f t="shared" ref="AX55:AX65" si="128">AW55*0.509</f>
        <v>63785.334999999999</v>
      </c>
      <c r="AY55" s="11">
        <f t="shared" ref="AY55:AY65" si="129">IF(AU55&gt;0,(AU55-AW55)/AU55,0)</f>
        <v>-0.23643918086417243</v>
      </c>
    </row>
    <row r="56" spans="1:51" ht="19.5" x14ac:dyDescent="0.25">
      <c r="A56" s="126">
        <v>0.53125</v>
      </c>
      <c r="B56" s="5">
        <v>154144.30554</v>
      </c>
      <c r="C56" s="7">
        <f t="shared" si="100"/>
        <v>78459.451519859998</v>
      </c>
      <c r="D56" s="9">
        <v>150055.30554</v>
      </c>
      <c r="E56" s="7">
        <f t="shared" si="101"/>
        <v>76378.150519860006</v>
      </c>
      <c r="F56" s="11">
        <f t="shared" si="102"/>
        <v>2.652709086900986E-2</v>
      </c>
      <c r="G56" s="5">
        <v>154144.30554</v>
      </c>
      <c r="H56" s="7">
        <f t="shared" si="103"/>
        <v>78459.451519859998</v>
      </c>
      <c r="I56" s="9">
        <v>150055.30554</v>
      </c>
      <c r="J56" s="7">
        <f t="shared" si="104"/>
        <v>76378.150519860006</v>
      </c>
      <c r="K56" s="11">
        <f t="shared" si="105"/>
        <v>2.652709086900986E-2</v>
      </c>
      <c r="L56" s="5">
        <v>154144.30554</v>
      </c>
      <c r="M56" s="7">
        <f t="shared" si="106"/>
        <v>78459.451519859998</v>
      </c>
      <c r="N56" s="9">
        <v>150055.30554</v>
      </c>
      <c r="O56" s="7">
        <f t="shared" si="107"/>
        <v>76378.150519860006</v>
      </c>
      <c r="P56" s="11">
        <f t="shared" si="108"/>
        <v>2.652709086900986E-2</v>
      </c>
      <c r="Q56" s="5">
        <v>154144.30554</v>
      </c>
      <c r="R56" s="7">
        <f t="shared" si="109"/>
        <v>78459.451519859998</v>
      </c>
      <c r="S56" s="9">
        <v>150055.30554</v>
      </c>
      <c r="T56" s="7">
        <f t="shared" si="110"/>
        <v>76378.150519860006</v>
      </c>
      <c r="U56" s="11">
        <f t="shared" si="111"/>
        <v>2.652709086900986E-2</v>
      </c>
      <c r="V56" s="5">
        <v>154144.30554</v>
      </c>
      <c r="W56" s="7">
        <f t="shared" si="112"/>
        <v>78459.451519859998</v>
      </c>
      <c r="X56" s="9">
        <v>150055.30554</v>
      </c>
      <c r="Y56" s="7">
        <f t="shared" si="113"/>
        <v>76378.150519860006</v>
      </c>
      <c r="Z56" s="11">
        <f t="shared" si="114"/>
        <v>2.652709086900986E-2</v>
      </c>
      <c r="AA56" s="5">
        <v>154144.30554</v>
      </c>
      <c r="AB56" s="7">
        <f t="shared" si="115"/>
        <v>78459.451519859998</v>
      </c>
      <c r="AC56" s="9">
        <v>150055.30554</v>
      </c>
      <c r="AD56" s="7">
        <f t="shared" si="116"/>
        <v>76378.150519860006</v>
      </c>
      <c r="AE56" s="11">
        <f t="shared" si="117"/>
        <v>2.652709086900986E-2</v>
      </c>
      <c r="AF56" s="5">
        <v>154144.30554</v>
      </c>
      <c r="AG56" s="7">
        <f t="shared" si="118"/>
        <v>78459.451519859998</v>
      </c>
      <c r="AH56" s="9">
        <v>150055.30554</v>
      </c>
      <c r="AI56" s="7">
        <f t="shared" si="119"/>
        <v>76378.150519860006</v>
      </c>
      <c r="AJ56" s="11">
        <f t="shared" si="120"/>
        <v>2.652709086900986E-2</v>
      </c>
      <c r="AK56" s="5">
        <v>154144.30554</v>
      </c>
      <c r="AL56" s="7">
        <f t="shared" si="121"/>
        <v>78459.451519859998</v>
      </c>
      <c r="AM56" s="9">
        <v>150055.30554</v>
      </c>
      <c r="AN56" s="7">
        <f t="shared" si="122"/>
        <v>76378.150519860006</v>
      </c>
      <c r="AO56" s="11">
        <f t="shared" si="123"/>
        <v>2.652709086900986E-2</v>
      </c>
      <c r="AP56" s="5">
        <v>154144.30554</v>
      </c>
      <c r="AQ56" s="7">
        <f t="shared" si="124"/>
        <v>78459.451519859998</v>
      </c>
      <c r="AR56" s="9">
        <v>150055.30554</v>
      </c>
      <c r="AS56" s="7">
        <f t="shared" si="125"/>
        <v>76378.150519860006</v>
      </c>
      <c r="AT56" s="11">
        <f t="shared" si="126"/>
        <v>2.652709086900986E-2</v>
      </c>
      <c r="AU56" s="5">
        <v>154144.30554</v>
      </c>
      <c r="AV56" s="7">
        <f t="shared" si="127"/>
        <v>78459.451519859998</v>
      </c>
      <c r="AW56" s="9">
        <v>150055.30554</v>
      </c>
      <c r="AX56" s="7">
        <f t="shared" si="128"/>
        <v>76378.150519860006</v>
      </c>
      <c r="AY56" s="11">
        <f t="shared" si="129"/>
        <v>2.652709086900986E-2</v>
      </c>
    </row>
    <row r="57" spans="1:51" ht="19.5" x14ac:dyDescent="0.25">
      <c r="A57" s="126">
        <v>0.54166666666666696</v>
      </c>
      <c r="B57" s="5">
        <v>147259.81055999998</v>
      </c>
      <c r="C57" s="7">
        <f t="shared" si="100"/>
        <v>74955.243575039989</v>
      </c>
      <c r="D57" s="9">
        <v>124544</v>
      </c>
      <c r="E57" s="7">
        <f t="shared" si="101"/>
        <v>63392.896000000001</v>
      </c>
      <c r="F57" s="11">
        <f t="shared" si="102"/>
        <v>0.15425668737190576</v>
      </c>
      <c r="G57" s="5">
        <v>147259.81055999998</v>
      </c>
      <c r="H57" s="7">
        <f t="shared" si="103"/>
        <v>74955.243575039989</v>
      </c>
      <c r="I57" s="9">
        <v>124544</v>
      </c>
      <c r="J57" s="7">
        <f t="shared" si="104"/>
        <v>63392.896000000001</v>
      </c>
      <c r="K57" s="11">
        <f t="shared" si="105"/>
        <v>0.15425668737190576</v>
      </c>
      <c r="L57" s="5">
        <v>147259.81055999998</v>
      </c>
      <c r="M57" s="7">
        <f t="shared" si="106"/>
        <v>74955.243575039989</v>
      </c>
      <c r="N57" s="9">
        <v>124544</v>
      </c>
      <c r="O57" s="7">
        <f t="shared" si="107"/>
        <v>63392.896000000001</v>
      </c>
      <c r="P57" s="11">
        <f t="shared" si="108"/>
        <v>0.15425668737190576</v>
      </c>
      <c r="Q57" s="5">
        <v>147259.81055999998</v>
      </c>
      <c r="R57" s="7">
        <f t="shared" si="109"/>
        <v>74955.243575039989</v>
      </c>
      <c r="S57" s="9">
        <v>124544</v>
      </c>
      <c r="T57" s="7">
        <f t="shared" si="110"/>
        <v>63392.896000000001</v>
      </c>
      <c r="U57" s="11">
        <f t="shared" si="111"/>
        <v>0.15425668737190576</v>
      </c>
      <c r="V57" s="5">
        <v>147259.81055999998</v>
      </c>
      <c r="W57" s="7">
        <f t="shared" si="112"/>
        <v>74955.243575039989</v>
      </c>
      <c r="X57" s="9">
        <v>124544</v>
      </c>
      <c r="Y57" s="7">
        <f t="shared" si="113"/>
        <v>63392.896000000001</v>
      </c>
      <c r="Z57" s="11">
        <f t="shared" si="114"/>
        <v>0.15425668737190576</v>
      </c>
      <c r="AA57" s="5">
        <v>147259.81055999998</v>
      </c>
      <c r="AB57" s="7">
        <f t="shared" si="115"/>
        <v>74955.243575039989</v>
      </c>
      <c r="AC57" s="9">
        <v>124544</v>
      </c>
      <c r="AD57" s="7">
        <f t="shared" si="116"/>
        <v>63392.896000000001</v>
      </c>
      <c r="AE57" s="11">
        <f t="shared" si="117"/>
        <v>0.15425668737190576</v>
      </c>
      <c r="AF57" s="5">
        <v>147259.81055999998</v>
      </c>
      <c r="AG57" s="7">
        <f t="shared" si="118"/>
        <v>74955.243575039989</v>
      </c>
      <c r="AH57" s="9">
        <v>124544</v>
      </c>
      <c r="AI57" s="7">
        <f t="shared" si="119"/>
        <v>63392.896000000001</v>
      </c>
      <c r="AJ57" s="11">
        <f t="shared" si="120"/>
        <v>0.15425668737190576</v>
      </c>
      <c r="AK57" s="5">
        <v>147259.81055999998</v>
      </c>
      <c r="AL57" s="7">
        <f t="shared" si="121"/>
        <v>74955.243575039989</v>
      </c>
      <c r="AM57" s="9">
        <v>124544</v>
      </c>
      <c r="AN57" s="7">
        <f t="shared" si="122"/>
        <v>63392.896000000001</v>
      </c>
      <c r="AO57" s="11">
        <f t="shared" si="123"/>
        <v>0.15425668737190576</v>
      </c>
      <c r="AP57" s="5">
        <v>147259.81055999998</v>
      </c>
      <c r="AQ57" s="7">
        <f t="shared" si="124"/>
        <v>74955.243575039989</v>
      </c>
      <c r="AR57" s="9">
        <v>124544</v>
      </c>
      <c r="AS57" s="7">
        <f t="shared" si="125"/>
        <v>63392.896000000001</v>
      </c>
      <c r="AT57" s="11">
        <f t="shared" si="126"/>
        <v>0.15425668737190576</v>
      </c>
      <c r="AU57" s="5">
        <v>147259.81055999998</v>
      </c>
      <c r="AV57" s="7">
        <f t="shared" si="127"/>
        <v>74955.243575039989</v>
      </c>
      <c r="AW57" s="9">
        <v>124544</v>
      </c>
      <c r="AX57" s="7">
        <f t="shared" si="128"/>
        <v>63392.896000000001</v>
      </c>
      <c r="AY57" s="11">
        <f t="shared" si="129"/>
        <v>0.15425668737190576</v>
      </c>
    </row>
    <row r="58" spans="1:51" ht="19.5" x14ac:dyDescent="0.25">
      <c r="A58" s="126">
        <v>0.55208333333333304</v>
      </c>
      <c r="B58" s="5">
        <v>210479.74805999998</v>
      </c>
      <c r="C58" s="7">
        <f t="shared" si="100"/>
        <v>107134.19176253999</v>
      </c>
      <c r="D58" s="9">
        <v>223541</v>
      </c>
      <c r="E58" s="7">
        <f t="shared" si="101"/>
        <v>113782.36900000001</v>
      </c>
      <c r="F58" s="11">
        <f t="shared" si="102"/>
        <v>-6.205467300481915E-2</v>
      </c>
      <c r="G58" s="5">
        <v>210479.74805999998</v>
      </c>
      <c r="H58" s="7">
        <f t="shared" si="103"/>
        <v>107134.19176253999</v>
      </c>
      <c r="I58" s="9">
        <v>223541</v>
      </c>
      <c r="J58" s="7">
        <f t="shared" si="104"/>
        <v>113782.36900000001</v>
      </c>
      <c r="K58" s="11">
        <f t="shared" si="105"/>
        <v>-6.205467300481915E-2</v>
      </c>
      <c r="L58" s="5">
        <v>210479.74805999998</v>
      </c>
      <c r="M58" s="7">
        <f t="shared" si="106"/>
        <v>107134.19176253999</v>
      </c>
      <c r="N58" s="9">
        <v>223541</v>
      </c>
      <c r="O58" s="7">
        <f t="shared" si="107"/>
        <v>113782.36900000001</v>
      </c>
      <c r="P58" s="11">
        <f t="shared" si="108"/>
        <v>-6.205467300481915E-2</v>
      </c>
      <c r="Q58" s="5">
        <v>210479.74805999998</v>
      </c>
      <c r="R58" s="7">
        <f t="shared" si="109"/>
        <v>107134.19176253999</v>
      </c>
      <c r="S58" s="9">
        <v>223541</v>
      </c>
      <c r="T58" s="7">
        <f t="shared" si="110"/>
        <v>113782.36900000001</v>
      </c>
      <c r="U58" s="11">
        <f t="shared" si="111"/>
        <v>-6.205467300481915E-2</v>
      </c>
      <c r="V58" s="5">
        <v>210479.74805999998</v>
      </c>
      <c r="W58" s="7">
        <f t="shared" si="112"/>
        <v>107134.19176253999</v>
      </c>
      <c r="X58" s="9">
        <v>223541</v>
      </c>
      <c r="Y58" s="7">
        <f t="shared" si="113"/>
        <v>113782.36900000001</v>
      </c>
      <c r="Z58" s="11">
        <f t="shared" si="114"/>
        <v>-6.205467300481915E-2</v>
      </c>
      <c r="AA58" s="5">
        <v>210479.74805999998</v>
      </c>
      <c r="AB58" s="7">
        <f t="shared" si="115"/>
        <v>107134.19176253999</v>
      </c>
      <c r="AC58" s="9">
        <v>223541</v>
      </c>
      <c r="AD58" s="7">
        <f t="shared" si="116"/>
        <v>113782.36900000001</v>
      </c>
      <c r="AE58" s="11">
        <f t="shared" si="117"/>
        <v>-6.205467300481915E-2</v>
      </c>
      <c r="AF58" s="5">
        <v>210479.74805999998</v>
      </c>
      <c r="AG58" s="7">
        <f t="shared" si="118"/>
        <v>107134.19176253999</v>
      </c>
      <c r="AH58" s="9">
        <v>223541</v>
      </c>
      <c r="AI58" s="7">
        <f t="shared" si="119"/>
        <v>113782.36900000001</v>
      </c>
      <c r="AJ58" s="11">
        <f t="shared" si="120"/>
        <v>-6.205467300481915E-2</v>
      </c>
      <c r="AK58" s="5">
        <v>210479.74805999998</v>
      </c>
      <c r="AL58" s="7">
        <f t="shared" si="121"/>
        <v>107134.19176253999</v>
      </c>
      <c r="AM58" s="9">
        <v>223541</v>
      </c>
      <c r="AN58" s="7">
        <f t="shared" si="122"/>
        <v>113782.36900000001</v>
      </c>
      <c r="AO58" s="11">
        <f t="shared" si="123"/>
        <v>-6.205467300481915E-2</v>
      </c>
      <c r="AP58" s="5">
        <v>210479.74805999998</v>
      </c>
      <c r="AQ58" s="7">
        <f t="shared" si="124"/>
        <v>107134.19176253999</v>
      </c>
      <c r="AR58" s="9">
        <v>223541</v>
      </c>
      <c r="AS58" s="7">
        <f t="shared" si="125"/>
        <v>113782.36900000001</v>
      </c>
      <c r="AT58" s="11">
        <f t="shared" si="126"/>
        <v>-6.205467300481915E-2</v>
      </c>
      <c r="AU58" s="5">
        <v>210479.74805999998</v>
      </c>
      <c r="AV58" s="7">
        <f t="shared" si="127"/>
        <v>107134.19176253999</v>
      </c>
      <c r="AW58" s="9">
        <v>223541</v>
      </c>
      <c r="AX58" s="7">
        <f t="shared" si="128"/>
        <v>113782.36900000001</v>
      </c>
      <c r="AY58" s="11">
        <f t="shared" si="129"/>
        <v>-6.205467300481915E-2</v>
      </c>
    </row>
    <row r="59" spans="1:51" ht="19.5" x14ac:dyDescent="0.25">
      <c r="A59" s="126">
        <v>0.5625</v>
      </c>
      <c r="B59" s="5">
        <v>185358.05152000004</v>
      </c>
      <c r="C59" s="7">
        <f t="shared" si="100"/>
        <v>94347.248223680013</v>
      </c>
      <c r="D59" s="9">
        <v>168240</v>
      </c>
      <c r="E59" s="7">
        <f t="shared" si="101"/>
        <v>85634.16</v>
      </c>
      <c r="F59" s="11">
        <f t="shared" si="102"/>
        <v>9.2351270309684971E-2</v>
      </c>
      <c r="G59" s="5">
        <v>185358.05152000004</v>
      </c>
      <c r="H59" s="7">
        <f t="shared" si="103"/>
        <v>94347.248223680013</v>
      </c>
      <c r="I59" s="9">
        <v>168240</v>
      </c>
      <c r="J59" s="7">
        <f t="shared" si="104"/>
        <v>85634.16</v>
      </c>
      <c r="K59" s="11">
        <f t="shared" si="105"/>
        <v>9.2351270309684971E-2</v>
      </c>
      <c r="L59" s="5">
        <v>185358.05152000004</v>
      </c>
      <c r="M59" s="7">
        <f t="shared" si="106"/>
        <v>94347.248223680013</v>
      </c>
      <c r="N59" s="9">
        <v>168240</v>
      </c>
      <c r="O59" s="7">
        <f t="shared" si="107"/>
        <v>85634.16</v>
      </c>
      <c r="P59" s="11">
        <f t="shared" si="108"/>
        <v>9.2351270309684971E-2</v>
      </c>
      <c r="Q59" s="5">
        <v>185358.05152000004</v>
      </c>
      <c r="R59" s="7">
        <f t="shared" si="109"/>
        <v>94347.248223680013</v>
      </c>
      <c r="S59" s="9">
        <v>168240</v>
      </c>
      <c r="T59" s="7">
        <f t="shared" si="110"/>
        <v>85634.16</v>
      </c>
      <c r="U59" s="11">
        <f t="shared" si="111"/>
        <v>9.2351270309684971E-2</v>
      </c>
      <c r="V59" s="5">
        <v>185358.05152000004</v>
      </c>
      <c r="W59" s="7">
        <f t="shared" si="112"/>
        <v>94347.248223680013</v>
      </c>
      <c r="X59" s="9">
        <v>168240</v>
      </c>
      <c r="Y59" s="7">
        <f t="shared" si="113"/>
        <v>85634.16</v>
      </c>
      <c r="Z59" s="11">
        <f t="shared" si="114"/>
        <v>9.2351270309684971E-2</v>
      </c>
      <c r="AA59" s="5">
        <v>185358.05152000004</v>
      </c>
      <c r="AB59" s="7">
        <f t="shared" si="115"/>
        <v>94347.248223680013</v>
      </c>
      <c r="AC59" s="9">
        <v>168240</v>
      </c>
      <c r="AD59" s="7">
        <f t="shared" si="116"/>
        <v>85634.16</v>
      </c>
      <c r="AE59" s="11">
        <f t="shared" si="117"/>
        <v>9.2351270309684971E-2</v>
      </c>
      <c r="AF59" s="5">
        <v>185358.05152000004</v>
      </c>
      <c r="AG59" s="7">
        <f t="shared" si="118"/>
        <v>94347.248223680013</v>
      </c>
      <c r="AH59" s="9">
        <v>168240</v>
      </c>
      <c r="AI59" s="7">
        <f t="shared" si="119"/>
        <v>85634.16</v>
      </c>
      <c r="AJ59" s="11">
        <f t="shared" si="120"/>
        <v>9.2351270309684971E-2</v>
      </c>
      <c r="AK59" s="5">
        <v>185358.05152000004</v>
      </c>
      <c r="AL59" s="7">
        <f t="shared" si="121"/>
        <v>94347.248223680013</v>
      </c>
      <c r="AM59" s="9">
        <v>168240</v>
      </c>
      <c r="AN59" s="7">
        <f t="shared" si="122"/>
        <v>85634.16</v>
      </c>
      <c r="AO59" s="11">
        <f t="shared" si="123"/>
        <v>9.2351270309684971E-2</v>
      </c>
      <c r="AP59" s="5">
        <v>185358.05152000004</v>
      </c>
      <c r="AQ59" s="7">
        <f t="shared" si="124"/>
        <v>94347.248223680013</v>
      </c>
      <c r="AR59" s="9">
        <v>168240</v>
      </c>
      <c r="AS59" s="7">
        <f t="shared" si="125"/>
        <v>85634.16</v>
      </c>
      <c r="AT59" s="11">
        <f t="shared" si="126"/>
        <v>9.2351270309684971E-2</v>
      </c>
      <c r="AU59" s="5">
        <v>185358.05152000004</v>
      </c>
      <c r="AV59" s="7">
        <f t="shared" si="127"/>
        <v>94347.248223680013</v>
      </c>
      <c r="AW59" s="9">
        <v>168240</v>
      </c>
      <c r="AX59" s="7">
        <f t="shared" si="128"/>
        <v>85634.16</v>
      </c>
      <c r="AY59" s="11">
        <f t="shared" si="129"/>
        <v>9.2351270309684971E-2</v>
      </c>
    </row>
    <row r="60" spans="1:51" ht="19.5" x14ac:dyDescent="0.25">
      <c r="A60" s="126">
        <v>0.57291666666666696</v>
      </c>
      <c r="B60" s="5">
        <v>191718.49799999999</v>
      </c>
      <c r="C60" s="7">
        <f t="shared" si="100"/>
        <v>97584.715482</v>
      </c>
      <c r="D60" s="9">
        <v>184541</v>
      </c>
      <c r="E60" s="7">
        <f t="shared" si="101"/>
        <v>93931.369000000006</v>
      </c>
      <c r="F60" s="11">
        <f t="shared" si="102"/>
        <v>3.7437691588841845E-2</v>
      </c>
      <c r="G60" s="5">
        <v>191718.49799999999</v>
      </c>
      <c r="H60" s="7">
        <f t="shared" si="103"/>
        <v>97584.715482</v>
      </c>
      <c r="I60" s="9">
        <v>184541</v>
      </c>
      <c r="J60" s="7">
        <f t="shared" si="104"/>
        <v>93931.369000000006</v>
      </c>
      <c r="K60" s="11">
        <f t="shared" si="105"/>
        <v>3.7437691588841845E-2</v>
      </c>
      <c r="L60" s="5">
        <v>191718.49799999999</v>
      </c>
      <c r="M60" s="7">
        <f t="shared" si="106"/>
        <v>97584.715482</v>
      </c>
      <c r="N60" s="9">
        <v>184541</v>
      </c>
      <c r="O60" s="7">
        <f t="shared" si="107"/>
        <v>93931.369000000006</v>
      </c>
      <c r="P60" s="11">
        <f t="shared" si="108"/>
        <v>3.7437691588841845E-2</v>
      </c>
      <c r="Q60" s="5">
        <v>191718.49799999999</v>
      </c>
      <c r="R60" s="7">
        <f t="shared" si="109"/>
        <v>97584.715482</v>
      </c>
      <c r="S60" s="9">
        <v>184541</v>
      </c>
      <c r="T60" s="7">
        <f t="shared" si="110"/>
        <v>93931.369000000006</v>
      </c>
      <c r="U60" s="11">
        <f t="shared" si="111"/>
        <v>3.7437691588841845E-2</v>
      </c>
      <c r="V60" s="5">
        <v>191718.49799999999</v>
      </c>
      <c r="W60" s="7">
        <f t="shared" si="112"/>
        <v>97584.715482</v>
      </c>
      <c r="X60" s="9">
        <v>184541</v>
      </c>
      <c r="Y60" s="7">
        <f t="shared" si="113"/>
        <v>93931.369000000006</v>
      </c>
      <c r="Z60" s="11">
        <f t="shared" si="114"/>
        <v>3.7437691588841845E-2</v>
      </c>
      <c r="AA60" s="5">
        <v>191718.49799999999</v>
      </c>
      <c r="AB60" s="7">
        <f t="shared" si="115"/>
        <v>97584.715482</v>
      </c>
      <c r="AC60" s="9">
        <v>184541</v>
      </c>
      <c r="AD60" s="7">
        <f t="shared" si="116"/>
        <v>93931.369000000006</v>
      </c>
      <c r="AE60" s="11">
        <f t="shared" si="117"/>
        <v>3.7437691588841845E-2</v>
      </c>
      <c r="AF60" s="5">
        <v>191718.49799999999</v>
      </c>
      <c r="AG60" s="7">
        <f t="shared" si="118"/>
        <v>97584.715482</v>
      </c>
      <c r="AH60" s="9">
        <v>184541</v>
      </c>
      <c r="AI60" s="7">
        <f t="shared" si="119"/>
        <v>93931.369000000006</v>
      </c>
      <c r="AJ60" s="11">
        <f t="shared" si="120"/>
        <v>3.7437691588841845E-2</v>
      </c>
      <c r="AK60" s="5">
        <v>191718.49799999999</v>
      </c>
      <c r="AL60" s="7">
        <f t="shared" si="121"/>
        <v>97584.715482</v>
      </c>
      <c r="AM60" s="9">
        <v>184541</v>
      </c>
      <c r="AN60" s="7">
        <f t="shared" si="122"/>
        <v>93931.369000000006</v>
      </c>
      <c r="AO60" s="11">
        <f t="shared" si="123"/>
        <v>3.7437691588841845E-2</v>
      </c>
      <c r="AP60" s="5">
        <v>191718.49799999999</v>
      </c>
      <c r="AQ60" s="7">
        <f t="shared" si="124"/>
        <v>97584.715482</v>
      </c>
      <c r="AR60" s="9">
        <v>184541</v>
      </c>
      <c r="AS60" s="7">
        <f t="shared" si="125"/>
        <v>93931.369000000006</v>
      </c>
      <c r="AT60" s="11">
        <f t="shared" si="126"/>
        <v>3.7437691588841845E-2</v>
      </c>
      <c r="AU60" s="5">
        <v>191718.49799999999</v>
      </c>
      <c r="AV60" s="7">
        <f t="shared" si="127"/>
        <v>97584.715482</v>
      </c>
      <c r="AW60" s="9">
        <v>184541</v>
      </c>
      <c r="AX60" s="7">
        <f t="shared" si="128"/>
        <v>93931.369000000006</v>
      </c>
      <c r="AY60" s="11">
        <f t="shared" si="129"/>
        <v>3.7437691588841845E-2</v>
      </c>
    </row>
    <row r="61" spans="1:51" ht="19.5" x14ac:dyDescent="0.25">
      <c r="A61" s="126">
        <v>0.58333333333333304</v>
      </c>
      <c r="B61" s="5">
        <v>171796.99692000003</v>
      </c>
      <c r="C61" s="7">
        <f t="shared" si="100"/>
        <v>87444.671432280025</v>
      </c>
      <c r="D61" s="9">
        <v>165458</v>
      </c>
      <c r="E61" s="7">
        <f t="shared" si="101"/>
        <v>84218.122000000003</v>
      </c>
      <c r="F61" s="11">
        <f t="shared" si="102"/>
        <v>3.6898182352697859E-2</v>
      </c>
      <c r="G61" s="5">
        <v>171796.99692000003</v>
      </c>
      <c r="H61" s="7">
        <f t="shared" si="103"/>
        <v>87444.671432280025</v>
      </c>
      <c r="I61" s="9">
        <v>165458</v>
      </c>
      <c r="J61" s="7">
        <f t="shared" si="104"/>
        <v>84218.122000000003</v>
      </c>
      <c r="K61" s="11">
        <f t="shared" si="105"/>
        <v>3.6898182352697859E-2</v>
      </c>
      <c r="L61" s="5">
        <v>171796.99692000003</v>
      </c>
      <c r="M61" s="7">
        <f t="shared" si="106"/>
        <v>87444.671432280025</v>
      </c>
      <c r="N61" s="9">
        <v>165458</v>
      </c>
      <c r="O61" s="7">
        <f t="shared" si="107"/>
        <v>84218.122000000003</v>
      </c>
      <c r="P61" s="11">
        <f t="shared" si="108"/>
        <v>3.6898182352697859E-2</v>
      </c>
      <c r="Q61" s="5">
        <v>171796.99692000003</v>
      </c>
      <c r="R61" s="7">
        <f t="shared" si="109"/>
        <v>87444.671432280025</v>
      </c>
      <c r="S61" s="9">
        <v>165458</v>
      </c>
      <c r="T61" s="7">
        <f t="shared" si="110"/>
        <v>84218.122000000003</v>
      </c>
      <c r="U61" s="11">
        <f t="shared" si="111"/>
        <v>3.6898182352697859E-2</v>
      </c>
      <c r="V61" s="5">
        <v>171796.99692000003</v>
      </c>
      <c r="W61" s="7">
        <f t="shared" si="112"/>
        <v>87444.671432280025</v>
      </c>
      <c r="X61" s="9">
        <v>165458</v>
      </c>
      <c r="Y61" s="7">
        <f t="shared" si="113"/>
        <v>84218.122000000003</v>
      </c>
      <c r="Z61" s="11">
        <f t="shared" si="114"/>
        <v>3.6898182352697859E-2</v>
      </c>
      <c r="AA61" s="5">
        <v>171796.99692000003</v>
      </c>
      <c r="AB61" s="7">
        <f t="shared" si="115"/>
        <v>87444.671432280025</v>
      </c>
      <c r="AC61" s="9">
        <v>165458</v>
      </c>
      <c r="AD61" s="7">
        <f t="shared" si="116"/>
        <v>84218.122000000003</v>
      </c>
      <c r="AE61" s="11">
        <f t="shared" si="117"/>
        <v>3.6898182352697859E-2</v>
      </c>
      <c r="AF61" s="5">
        <v>171796.99692000003</v>
      </c>
      <c r="AG61" s="7">
        <f t="shared" si="118"/>
        <v>87444.671432280025</v>
      </c>
      <c r="AH61" s="9">
        <v>165458</v>
      </c>
      <c r="AI61" s="7">
        <f t="shared" si="119"/>
        <v>84218.122000000003</v>
      </c>
      <c r="AJ61" s="11">
        <f t="shared" si="120"/>
        <v>3.6898182352697859E-2</v>
      </c>
      <c r="AK61" s="5">
        <v>171796.99692000003</v>
      </c>
      <c r="AL61" s="7">
        <f t="shared" si="121"/>
        <v>87444.671432280025</v>
      </c>
      <c r="AM61" s="9">
        <v>165458</v>
      </c>
      <c r="AN61" s="7">
        <f t="shared" si="122"/>
        <v>84218.122000000003</v>
      </c>
      <c r="AO61" s="11">
        <f t="shared" si="123"/>
        <v>3.6898182352697859E-2</v>
      </c>
      <c r="AP61" s="5">
        <v>171796.99692000003</v>
      </c>
      <c r="AQ61" s="7">
        <f t="shared" si="124"/>
        <v>87444.671432280025</v>
      </c>
      <c r="AR61" s="9">
        <v>165458</v>
      </c>
      <c r="AS61" s="7">
        <f t="shared" si="125"/>
        <v>84218.122000000003</v>
      </c>
      <c r="AT61" s="11">
        <f t="shared" si="126"/>
        <v>3.6898182352697859E-2</v>
      </c>
      <c r="AU61" s="5">
        <v>171796.99692000003</v>
      </c>
      <c r="AV61" s="7">
        <f t="shared" si="127"/>
        <v>87444.671432280025</v>
      </c>
      <c r="AW61" s="9">
        <v>165458</v>
      </c>
      <c r="AX61" s="7">
        <f t="shared" si="128"/>
        <v>84218.122000000003</v>
      </c>
      <c r="AY61" s="11">
        <f t="shared" si="129"/>
        <v>3.6898182352697859E-2</v>
      </c>
    </row>
    <row r="62" spans="1:51" ht="19.5" x14ac:dyDescent="0.25">
      <c r="A62" s="126">
        <v>0.59375</v>
      </c>
      <c r="B62" s="5">
        <v>152864.38282000003</v>
      </c>
      <c r="C62" s="7">
        <f t="shared" si="100"/>
        <v>77807.970855380016</v>
      </c>
      <c r="D62" s="9">
        <v>168541</v>
      </c>
      <c r="E62" s="7">
        <f t="shared" si="101"/>
        <v>85787.369000000006</v>
      </c>
      <c r="F62" s="11">
        <f t="shared" si="102"/>
        <v>-0.10255245133498109</v>
      </c>
      <c r="G62" s="5">
        <v>152864.38282000003</v>
      </c>
      <c r="H62" s="7">
        <f t="shared" si="103"/>
        <v>77807.970855380016</v>
      </c>
      <c r="I62" s="9">
        <v>168541</v>
      </c>
      <c r="J62" s="7">
        <f t="shared" si="104"/>
        <v>85787.369000000006</v>
      </c>
      <c r="K62" s="11">
        <f t="shared" si="105"/>
        <v>-0.10255245133498109</v>
      </c>
      <c r="L62" s="5">
        <v>152864.38282000003</v>
      </c>
      <c r="M62" s="7">
        <f t="shared" si="106"/>
        <v>77807.970855380016</v>
      </c>
      <c r="N62" s="9">
        <v>168541</v>
      </c>
      <c r="O62" s="7">
        <f t="shared" si="107"/>
        <v>85787.369000000006</v>
      </c>
      <c r="P62" s="11">
        <f t="shared" si="108"/>
        <v>-0.10255245133498109</v>
      </c>
      <c r="Q62" s="5">
        <v>152864.38282000003</v>
      </c>
      <c r="R62" s="7">
        <f t="shared" si="109"/>
        <v>77807.970855380016</v>
      </c>
      <c r="S62" s="9">
        <v>168541</v>
      </c>
      <c r="T62" s="7">
        <f t="shared" si="110"/>
        <v>85787.369000000006</v>
      </c>
      <c r="U62" s="11">
        <f t="shared" si="111"/>
        <v>-0.10255245133498109</v>
      </c>
      <c r="V62" s="5">
        <v>152864.38282000003</v>
      </c>
      <c r="W62" s="7">
        <f t="shared" si="112"/>
        <v>77807.970855380016</v>
      </c>
      <c r="X62" s="9">
        <v>168541</v>
      </c>
      <c r="Y62" s="7">
        <f t="shared" si="113"/>
        <v>85787.369000000006</v>
      </c>
      <c r="Z62" s="11">
        <f t="shared" si="114"/>
        <v>-0.10255245133498109</v>
      </c>
      <c r="AA62" s="5">
        <v>152864.38282000003</v>
      </c>
      <c r="AB62" s="7">
        <f t="shared" si="115"/>
        <v>77807.970855380016</v>
      </c>
      <c r="AC62" s="9">
        <v>168541</v>
      </c>
      <c r="AD62" s="7">
        <f t="shared" si="116"/>
        <v>85787.369000000006</v>
      </c>
      <c r="AE62" s="11">
        <f t="shared" si="117"/>
        <v>-0.10255245133498109</v>
      </c>
      <c r="AF62" s="5">
        <v>152864.38282000003</v>
      </c>
      <c r="AG62" s="7">
        <f t="shared" si="118"/>
        <v>77807.970855380016</v>
      </c>
      <c r="AH62" s="9">
        <v>168541</v>
      </c>
      <c r="AI62" s="7">
        <f t="shared" si="119"/>
        <v>85787.369000000006</v>
      </c>
      <c r="AJ62" s="11">
        <f t="shared" si="120"/>
        <v>-0.10255245133498109</v>
      </c>
      <c r="AK62" s="5">
        <v>152864.38282000003</v>
      </c>
      <c r="AL62" s="7">
        <f t="shared" si="121"/>
        <v>77807.970855380016</v>
      </c>
      <c r="AM62" s="9">
        <v>168541</v>
      </c>
      <c r="AN62" s="7">
        <f t="shared" si="122"/>
        <v>85787.369000000006</v>
      </c>
      <c r="AO62" s="11">
        <f t="shared" si="123"/>
        <v>-0.10255245133498109</v>
      </c>
      <c r="AP62" s="5">
        <v>152864.38282000003</v>
      </c>
      <c r="AQ62" s="7">
        <f t="shared" si="124"/>
        <v>77807.970855380016</v>
      </c>
      <c r="AR62" s="9">
        <v>168541</v>
      </c>
      <c r="AS62" s="7">
        <f t="shared" si="125"/>
        <v>85787.369000000006</v>
      </c>
      <c r="AT62" s="11">
        <f t="shared" si="126"/>
        <v>-0.10255245133498109</v>
      </c>
      <c r="AU62" s="5">
        <v>152864.38282000003</v>
      </c>
      <c r="AV62" s="7">
        <f t="shared" si="127"/>
        <v>77807.970855380016</v>
      </c>
      <c r="AW62" s="9">
        <v>168541</v>
      </c>
      <c r="AX62" s="7">
        <f t="shared" si="128"/>
        <v>85787.369000000006</v>
      </c>
      <c r="AY62" s="11">
        <f t="shared" si="129"/>
        <v>-0.10255245133498109</v>
      </c>
    </row>
    <row r="63" spans="1:51" ht="19.5" x14ac:dyDescent="0.25">
      <c r="A63" s="126">
        <v>0.60416666666666696</v>
      </c>
      <c r="B63" s="5">
        <v>126977.96128</v>
      </c>
      <c r="C63" s="7">
        <f t="shared" si="100"/>
        <v>64631.782291520001</v>
      </c>
      <c r="D63" s="9">
        <v>135555</v>
      </c>
      <c r="E63" s="7">
        <f t="shared" si="101"/>
        <v>68997.494999999995</v>
      </c>
      <c r="F63" s="11">
        <f t="shared" si="102"/>
        <v>-6.7547459681501013E-2</v>
      </c>
      <c r="G63" s="5">
        <v>126977.96128</v>
      </c>
      <c r="H63" s="7">
        <f t="shared" si="103"/>
        <v>64631.782291520001</v>
      </c>
      <c r="I63" s="9">
        <v>135555</v>
      </c>
      <c r="J63" s="7">
        <f t="shared" si="104"/>
        <v>68997.494999999995</v>
      </c>
      <c r="K63" s="11">
        <f t="shared" si="105"/>
        <v>-6.7547459681501013E-2</v>
      </c>
      <c r="L63" s="5">
        <v>126977.96128</v>
      </c>
      <c r="M63" s="7">
        <f t="shared" si="106"/>
        <v>64631.782291520001</v>
      </c>
      <c r="N63" s="9">
        <v>135555</v>
      </c>
      <c r="O63" s="7">
        <f t="shared" si="107"/>
        <v>68997.494999999995</v>
      </c>
      <c r="P63" s="11">
        <f t="shared" si="108"/>
        <v>-6.7547459681501013E-2</v>
      </c>
      <c r="Q63" s="5">
        <v>126977.96128</v>
      </c>
      <c r="R63" s="7">
        <f t="shared" si="109"/>
        <v>64631.782291520001</v>
      </c>
      <c r="S63" s="9">
        <v>135555</v>
      </c>
      <c r="T63" s="7">
        <f t="shared" si="110"/>
        <v>68997.494999999995</v>
      </c>
      <c r="U63" s="11">
        <f t="shared" si="111"/>
        <v>-6.7547459681501013E-2</v>
      </c>
      <c r="V63" s="5">
        <v>126977.96128</v>
      </c>
      <c r="W63" s="7">
        <f t="shared" si="112"/>
        <v>64631.782291520001</v>
      </c>
      <c r="X63" s="9">
        <v>135555</v>
      </c>
      <c r="Y63" s="7">
        <f t="shared" si="113"/>
        <v>68997.494999999995</v>
      </c>
      <c r="Z63" s="11">
        <f t="shared" si="114"/>
        <v>-6.7547459681501013E-2</v>
      </c>
      <c r="AA63" s="5">
        <v>126977.96128</v>
      </c>
      <c r="AB63" s="7">
        <f t="shared" si="115"/>
        <v>64631.782291520001</v>
      </c>
      <c r="AC63" s="9">
        <v>135555</v>
      </c>
      <c r="AD63" s="7">
        <f t="shared" si="116"/>
        <v>68997.494999999995</v>
      </c>
      <c r="AE63" s="11">
        <f t="shared" si="117"/>
        <v>-6.7547459681501013E-2</v>
      </c>
      <c r="AF63" s="5">
        <v>126977.96128</v>
      </c>
      <c r="AG63" s="7">
        <f t="shared" si="118"/>
        <v>64631.782291520001</v>
      </c>
      <c r="AH63" s="9">
        <v>135555</v>
      </c>
      <c r="AI63" s="7">
        <f t="shared" si="119"/>
        <v>68997.494999999995</v>
      </c>
      <c r="AJ63" s="11">
        <f t="shared" si="120"/>
        <v>-6.7547459681501013E-2</v>
      </c>
      <c r="AK63" s="5">
        <v>126977.96128</v>
      </c>
      <c r="AL63" s="7">
        <f t="shared" si="121"/>
        <v>64631.782291520001</v>
      </c>
      <c r="AM63" s="9">
        <v>135555</v>
      </c>
      <c r="AN63" s="7">
        <f t="shared" si="122"/>
        <v>68997.494999999995</v>
      </c>
      <c r="AO63" s="11">
        <f t="shared" si="123"/>
        <v>-6.7547459681501013E-2</v>
      </c>
      <c r="AP63" s="5">
        <v>126977.96128</v>
      </c>
      <c r="AQ63" s="7">
        <f t="shared" si="124"/>
        <v>64631.782291520001</v>
      </c>
      <c r="AR63" s="9">
        <v>135555</v>
      </c>
      <c r="AS63" s="7">
        <f t="shared" si="125"/>
        <v>68997.494999999995</v>
      </c>
      <c r="AT63" s="11">
        <f t="shared" si="126"/>
        <v>-6.7547459681501013E-2</v>
      </c>
      <c r="AU63" s="5">
        <v>126977.96128</v>
      </c>
      <c r="AV63" s="7">
        <f t="shared" si="127"/>
        <v>64631.782291520001</v>
      </c>
      <c r="AW63" s="9">
        <v>135555</v>
      </c>
      <c r="AX63" s="7">
        <f t="shared" si="128"/>
        <v>68997.494999999995</v>
      </c>
      <c r="AY63" s="11">
        <f t="shared" si="129"/>
        <v>-6.7547459681501013E-2</v>
      </c>
    </row>
    <row r="64" spans="1:51" ht="19.5" x14ac:dyDescent="0.25">
      <c r="A64" s="126">
        <v>0.61458333333333304</v>
      </c>
      <c r="B64" s="5">
        <v>110548.90375</v>
      </c>
      <c r="C64" s="7">
        <f t="shared" si="100"/>
        <v>56269.392008750001</v>
      </c>
      <c r="D64" s="9">
        <v>135247</v>
      </c>
      <c r="E64" s="7">
        <f t="shared" si="101"/>
        <v>68840.722999999998</v>
      </c>
      <c r="F64" s="11">
        <f t="shared" si="102"/>
        <v>-0.22341330770545975</v>
      </c>
      <c r="G64" s="5">
        <v>110548.90375</v>
      </c>
      <c r="H64" s="7">
        <f t="shared" si="103"/>
        <v>56269.392008750001</v>
      </c>
      <c r="I64" s="9">
        <v>135247</v>
      </c>
      <c r="J64" s="7">
        <f t="shared" si="104"/>
        <v>68840.722999999998</v>
      </c>
      <c r="K64" s="11">
        <f t="shared" si="105"/>
        <v>-0.22341330770545975</v>
      </c>
      <c r="L64" s="5">
        <v>110548.90375</v>
      </c>
      <c r="M64" s="7">
        <f t="shared" si="106"/>
        <v>56269.392008750001</v>
      </c>
      <c r="N64" s="9">
        <v>135247</v>
      </c>
      <c r="O64" s="7">
        <f t="shared" si="107"/>
        <v>68840.722999999998</v>
      </c>
      <c r="P64" s="11">
        <f t="shared" si="108"/>
        <v>-0.22341330770545975</v>
      </c>
      <c r="Q64" s="5">
        <v>110548.90375</v>
      </c>
      <c r="R64" s="7">
        <f t="shared" si="109"/>
        <v>56269.392008750001</v>
      </c>
      <c r="S64" s="9">
        <v>135247</v>
      </c>
      <c r="T64" s="7">
        <f t="shared" si="110"/>
        <v>68840.722999999998</v>
      </c>
      <c r="U64" s="11">
        <f t="shared" si="111"/>
        <v>-0.22341330770545975</v>
      </c>
      <c r="V64" s="5">
        <v>110548.90375</v>
      </c>
      <c r="W64" s="7">
        <f t="shared" si="112"/>
        <v>56269.392008750001</v>
      </c>
      <c r="X64" s="9">
        <v>135247</v>
      </c>
      <c r="Y64" s="7">
        <f t="shared" si="113"/>
        <v>68840.722999999998</v>
      </c>
      <c r="Z64" s="11">
        <f t="shared" si="114"/>
        <v>-0.22341330770545975</v>
      </c>
      <c r="AA64" s="5">
        <v>110548.90375</v>
      </c>
      <c r="AB64" s="7">
        <f t="shared" si="115"/>
        <v>56269.392008750001</v>
      </c>
      <c r="AC64" s="9">
        <v>135247</v>
      </c>
      <c r="AD64" s="7">
        <f t="shared" si="116"/>
        <v>68840.722999999998</v>
      </c>
      <c r="AE64" s="11">
        <f t="shared" si="117"/>
        <v>-0.22341330770545975</v>
      </c>
      <c r="AF64" s="5">
        <v>110548.90375</v>
      </c>
      <c r="AG64" s="7">
        <f t="shared" si="118"/>
        <v>56269.392008750001</v>
      </c>
      <c r="AH64" s="9">
        <v>135247</v>
      </c>
      <c r="AI64" s="7">
        <f t="shared" si="119"/>
        <v>68840.722999999998</v>
      </c>
      <c r="AJ64" s="11">
        <f t="shared" si="120"/>
        <v>-0.22341330770545975</v>
      </c>
      <c r="AK64" s="5">
        <v>110548.90375</v>
      </c>
      <c r="AL64" s="7">
        <f t="shared" si="121"/>
        <v>56269.392008750001</v>
      </c>
      <c r="AM64" s="9">
        <v>135247</v>
      </c>
      <c r="AN64" s="7">
        <f t="shared" si="122"/>
        <v>68840.722999999998</v>
      </c>
      <c r="AO64" s="11">
        <f t="shared" si="123"/>
        <v>-0.22341330770545975</v>
      </c>
      <c r="AP64" s="5">
        <v>110548.90375</v>
      </c>
      <c r="AQ64" s="7">
        <f t="shared" si="124"/>
        <v>56269.392008750001</v>
      </c>
      <c r="AR64" s="9">
        <v>135247</v>
      </c>
      <c r="AS64" s="7">
        <f t="shared" si="125"/>
        <v>68840.722999999998</v>
      </c>
      <c r="AT64" s="11">
        <f t="shared" si="126"/>
        <v>-0.22341330770545975</v>
      </c>
      <c r="AU64" s="5">
        <v>110548.90375</v>
      </c>
      <c r="AV64" s="7">
        <f t="shared" si="127"/>
        <v>56269.392008750001</v>
      </c>
      <c r="AW64" s="9">
        <v>135247</v>
      </c>
      <c r="AX64" s="7">
        <f t="shared" si="128"/>
        <v>68840.722999999998</v>
      </c>
      <c r="AY64" s="11">
        <f t="shared" si="129"/>
        <v>-0.22341330770545975</v>
      </c>
    </row>
    <row r="65" spans="1:51" ht="19.5" x14ac:dyDescent="0.25">
      <c r="A65" s="126">
        <v>0.625</v>
      </c>
      <c r="B65" s="5">
        <v>110548.90375</v>
      </c>
      <c r="C65" s="7">
        <f t="shared" si="100"/>
        <v>56269.392008750001</v>
      </c>
      <c r="D65" s="9">
        <v>135247</v>
      </c>
      <c r="E65" s="7">
        <f t="shared" si="101"/>
        <v>68840.722999999998</v>
      </c>
      <c r="F65" s="11">
        <f t="shared" si="102"/>
        <v>-0.22341330770545975</v>
      </c>
      <c r="G65" s="5">
        <v>110548.90375</v>
      </c>
      <c r="H65" s="7">
        <f t="shared" si="103"/>
        <v>56269.392008750001</v>
      </c>
      <c r="I65" s="9">
        <v>135247</v>
      </c>
      <c r="J65" s="7">
        <f t="shared" si="104"/>
        <v>68840.722999999998</v>
      </c>
      <c r="K65" s="11">
        <f t="shared" si="105"/>
        <v>-0.22341330770545975</v>
      </c>
      <c r="L65" s="5">
        <v>110548.90375</v>
      </c>
      <c r="M65" s="7">
        <f t="shared" si="106"/>
        <v>56269.392008750001</v>
      </c>
      <c r="N65" s="9">
        <v>135247</v>
      </c>
      <c r="O65" s="7">
        <f t="shared" si="107"/>
        <v>68840.722999999998</v>
      </c>
      <c r="P65" s="11">
        <f t="shared" si="108"/>
        <v>-0.22341330770545975</v>
      </c>
      <c r="Q65" s="5">
        <v>110548.90375</v>
      </c>
      <c r="R65" s="7">
        <f t="shared" si="109"/>
        <v>56269.392008750001</v>
      </c>
      <c r="S65" s="9">
        <v>135247</v>
      </c>
      <c r="T65" s="7">
        <f t="shared" si="110"/>
        <v>68840.722999999998</v>
      </c>
      <c r="U65" s="11">
        <f t="shared" si="111"/>
        <v>-0.22341330770545975</v>
      </c>
      <c r="V65" s="5">
        <v>110548.90375</v>
      </c>
      <c r="W65" s="7">
        <f t="shared" si="112"/>
        <v>56269.392008750001</v>
      </c>
      <c r="X65" s="9">
        <v>135247</v>
      </c>
      <c r="Y65" s="7">
        <f t="shared" si="113"/>
        <v>68840.722999999998</v>
      </c>
      <c r="Z65" s="11">
        <f t="shared" si="114"/>
        <v>-0.22341330770545975</v>
      </c>
      <c r="AA65" s="5">
        <v>110548.90375</v>
      </c>
      <c r="AB65" s="7">
        <f t="shared" si="115"/>
        <v>56269.392008750001</v>
      </c>
      <c r="AC65" s="9">
        <v>135247</v>
      </c>
      <c r="AD65" s="7">
        <f t="shared" si="116"/>
        <v>68840.722999999998</v>
      </c>
      <c r="AE65" s="11">
        <f t="shared" si="117"/>
        <v>-0.22341330770545975</v>
      </c>
      <c r="AF65" s="5">
        <v>110548.90375</v>
      </c>
      <c r="AG65" s="7">
        <f t="shared" si="118"/>
        <v>56269.392008750001</v>
      </c>
      <c r="AH65" s="9">
        <v>135247</v>
      </c>
      <c r="AI65" s="7">
        <f t="shared" si="119"/>
        <v>68840.722999999998</v>
      </c>
      <c r="AJ65" s="11">
        <f t="shared" si="120"/>
        <v>-0.22341330770545975</v>
      </c>
      <c r="AK65" s="5">
        <v>110548.90375</v>
      </c>
      <c r="AL65" s="7">
        <f t="shared" si="121"/>
        <v>56269.392008750001</v>
      </c>
      <c r="AM65" s="9">
        <v>135247</v>
      </c>
      <c r="AN65" s="7">
        <f t="shared" si="122"/>
        <v>68840.722999999998</v>
      </c>
      <c r="AO65" s="11">
        <f t="shared" si="123"/>
        <v>-0.22341330770545975</v>
      </c>
      <c r="AP65" s="5">
        <v>110548.90375</v>
      </c>
      <c r="AQ65" s="7">
        <f t="shared" si="124"/>
        <v>56269.392008750001</v>
      </c>
      <c r="AR65" s="9">
        <v>135247</v>
      </c>
      <c r="AS65" s="7">
        <f t="shared" si="125"/>
        <v>68840.722999999998</v>
      </c>
      <c r="AT65" s="11">
        <f t="shared" si="126"/>
        <v>-0.22341330770545975</v>
      </c>
      <c r="AU65" s="5">
        <v>110548.90375</v>
      </c>
      <c r="AV65" s="7">
        <f t="shared" si="127"/>
        <v>56269.392008750001</v>
      </c>
      <c r="AW65" s="9">
        <v>135247</v>
      </c>
      <c r="AX65" s="7">
        <f t="shared" si="128"/>
        <v>68840.722999999998</v>
      </c>
      <c r="AY65" s="11">
        <f t="shared" si="129"/>
        <v>-0.22341330770545975</v>
      </c>
    </row>
    <row r="66" spans="1:51" ht="19.5" x14ac:dyDescent="0.25">
      <c r="A66" s="126">
        <v>0.63541666666666696</v>
      </c>
      <c r="B66" s="5">
        <v>145560.62439000001</v>
      </c>
      <c r="C66" s="7">
        <f>B66*0.509</f>
        <v>74090.357814510004</v>
      </c>
      <c r="D66" s="9">
        <v>115521</v>
      </c>
      <c r="E66" s="7">
        <f>D66*0.509</f>
        <v>58800.188999999998</v>
      </c>
      <c r="F66" s="11">
        <f>IF(B66&gt;0,(B66-D66)/B66,0)</f>
        <v>0.20637191215609904</v>
      </c>
      <c r="G66" s="5">
        <v>145560.62439000001</v>
      </c>
      <c r="H66" s="7">
        <f>G66*0.509</f>
        <v>74090.357814510004</v>
      </c>
      <c r="I66" s="9">
        <v>115521</v>
      </c>
      <c r="J66" s="7">
        <f>I66*0.509</f>
        <v>58800.188999999998</v>
      </c>
      <c r="K66" s="11">
        <f>IF(G66&gt;0,(G66-I66)/G66,0)</f>
        <v>0.20637191215609904</v>
      </c>
      <c r="L66" s="5">
        <v>145560.62439000001</v>
      </c>
      <c r="M66" s="7">
        <f>L66*0.509</f>
        <v>74090.357814510004</v>
      </c>
      <c r="N66" s="9">
        <v>115521</v>
      </c>
      <c r="O66" s="7">
        <f>N66*0.509</f>
        <v>58800.188999999998</v>
      </c>
      <c r="P66" s="11">
        <f>IF(L66&gt;0,(L66-N66)/L66,0)</f>
        <v>0.20637191215609904</v>
      </c>
      <c r="Q66" s="5">
        <v>145560.62439000001</v>
      </c>
      <c r="R66" s="7">
        <f>Q66*0.509</f>
        <v>74090.357814510004</v>
      </c>
      <c r="S66" s="9">
        <v>115521</v>
      </c>
      <c r="T66" s="7">
        <f>S66*0.509</f>
        <v>58800.188999999998</v>
      </c>
      <c r="U66" s="11">
        <f>IF(Q66&gt;0,(Q66-S66)/Q66,0)</f>
        <v>0.20637191215609904</v>
      </c>
      <c r="V66" s="5">
        <v>145560.62439000001</v>
      </c>
      <c r="W66" s="7">
        <f>V66*0.509</f>
        <v>74090.357814510004</v>
      </c>
      <c r="X66" s="9">
        <v>115521</v>
      </c>
      <c r="Y66" s="7">
        <f>X66*0.509</f>
        <v>58800.188999999998</v>
      </c>
      <c r="Z66" s="11">
        <f>IF(V66&gt;0,(V66-X66)/V66,0)</f>
        <v>0.20637191215609904</v>
      </c>
      <c r="AA66" s="5">
        <v>145560.62439000001</v>
      </c>
      <c r="AB66" s="7">
        <f>AA66*0.509</f>
        <v>74090.357814510004</v>
      </c>
      <c r="AC66" s="9">
        <v>115521</v>
      </c>
      <c r="AD66" s="7">
        <f>AC66*0.509</f>
        <v>58800.188999999998</v>
      </c>
      <c r="AE66" s="11">
        <f>IF(AA66&gt;0,(AA66-AC66)/AA66,0)</f>
        <v>0.20637191215609904</v>
      </c>
      <c r="AF66" s="5">
        <v>145560.62439000001</v>
      </c>
      <c r="AG66" s="7">
        <f>AF66*0.509</f>
        <v>74090.357814510004</v>
      </c>
      <c r="AH66" s="9">
        <v>115521</v>
      </c>
      <c r="AI66" s="7">
        <f>AH66*0.509</f>
        <v>58800.188999999998</v>
      </c>
      <c r="AJ66" s="11">
        <f>IF(AF66&gt;0,(AF66-AH66)/AF66,0)</f>
        <v>0.20637191215609904</v>
      </c>
      <c r="AK66" s="5">
        <v>145560.62439000001</v>
      </c>
      <c r="AL66" s="7">
        <f>AK66*0.509</f>
        <v>74090.357814510004</v>
      </c>
      <c r="AM66" s="9">
        <v>115521</v>
      </c>
      <c r="AN66" s="7">
        <f>AM66*0.509</f>
        <v>58800.188999999998</v>
      </c>
      <c r="AO66" s="11">
        <f>IF(AK66&gt;0,(AK66-AM66)/AK66,0)</f>
        <v>0.20637191215609904</v>
      </c>
      <c r="AP66" s="5">
        <v>145560.62439000001</v>
      </c>
      <c r="AQ66" s="7">
        <f>AP66*0.509</f>
        <v>74090.357814510004</v>
      </c>
      <c r="AR66" s="9">
        <v>115521</v>
      </c>
      <c r="AS66" s="7">
        <f>AR66*0.509</f>
        <v>58800.188999999998</v>
      </c>
      <c r="AT66" s="11">
        <f>IF(AP66&gt;0,(AP66-AR66)/AP66,0)</f>
        <v>0.20637191215609904</v>
      </c>
      <c r="AU66" s="5">
        <v>145560.62439000001</v>
      </c>
      <c r="AV66" s="7">
        <f>AU66*0.509</f>
        <v>74090.357814510004</v>
      </c>
      <c r="AW66" s="9">
        <v>115521</v>
      </c>
      <c r="AX66" s="7">
        <f>AW66*0.509</f>
        <v>58800.188999999998</v>
      </c>
      <c r="AY66" s="11">
        <f>IF(AU66&gt;0,(AU66-AW66)/AU66,0)</f>
        <v>0.20637191215609904</v>
      </c>
    </row>
    <row r="67" spans="1:51" ht="19.5" x14ac:dyDescent="0.25">
      <c r="A67" s="126">
        <v>0.64583333333333304</v>
      </c>
      <c r="B67" s="5">
        <v>101351.52778999999</v>
      </c>
      <c r="C67" s="7">
        <f t="shared" ref="C67:C77" si="130">B67*0.509</f>
        <v>51587.927645109994</v>
      </c>
      <c r="D67" s="9">
        <v>125315</v>
      </c>
      <c r="E67" s="7">
        <f t="shared" ref="E67:E77" si="131">D67*0.509</f>
        <v>63785.334999999999</v>
      </c>
      <c r="F67" s="11">
        <f t="shared" ref="F67:F77" si="132">IF(B67&gt;0,(B67-D67)/B67,0)</f>
        <v>-0.23643918086417243</v>
      </c>
      <c r="G67" s="5">
        <v>101351.52778999999</v>
      </c>
      <c r="H67" s="7">
        <f t="shared" ref="H67:H77" si="133">G67*0.509</f>
        <v>51587.927645109994</v>
      </c>
      <c r="I67" s="9">
        <v>125315</v>
      </c>
      <c r="J67" s="7">
        <f t="shared" ref="J67:J77" si="134">I67*0.509</f>
        <v>63785.334999999999</v>
      </c>
      <c r="K67" s="11">
        <f t="shared" ref="K67:K77" si="135">IF(G67&gt;0,(G67-I67)/G67,0)</f>
        <v>-0.23643918086417243</v>
      </c>
      <c r="L67" s="5">
        <v>101351.52778999999</v>
      </c>
      <c r="M67" s="7">
        <f t="shared" ref="M67:M77" si="136">L67*0.509</f>
        <v>51587.927645109994</v>
      </c>
      <c r="N67" s="9">
        <v>125315</v>
      </c>
      <c r="O67" s="7">
        <f t="shared" ref="O67:O77" si="137">N67*0.509</f>
        <v>63785.334999999999</v>
      </c>
      <c r="P67" s="11">
        <f t="shared" ref="P67:P77" si="138">IF(L67&gt;0,(L67-N67)/L67,0)</f>
        <v>-0.23643918086417243</v>
      </c>
      <c r="Q67" s="5">
        <v>101351.52778999999</v>
      </c>
      <c r="R67" s="7">
        <f t="shared" ref="R67:R77" si="139">Q67*0.509</f>
        <v>51587.927645109994</v>
      </c>
      <c r="S67" s="9">
        <v>125315</v>
      </c>
      <c r="T67" s="7">
        <f t="shared" ref="T67:T77" si="140">S67*0.509</f>
        <v>63785.334999999999</v>
      </c>
      <c r="U67" s="11">
        <f t="shared" ref="U67:U77" si="141">IF(Q67&gt;0,(Q67-S67)/Q67,0)</f>
        <v>-0.23643918086417243</v>
      </c>
      <c r="V67" s="5">
        <v>101351.52778999999</v>
      </c>
      <c r="W67" s="7">
        <f t="shared" ref="W67:W77" si="142">V67*0.509</f>
        <v>51587.927645109994</v>
      </c>
      <c r="X67" s="9">
        <v>125315</v>
      </c>
      <c r="Y67" s="7">
        <f t="shared" ref="Y67:Y77" si="143">X67*0.509</f>
        <v>63785.334999999999</v>
      </c>
      <c r="Z67" s="11">
        <f t="shared" ref="Z67:Z77" si="144">IF(V67&gt;0,(V67-X67)/V67,0)</f>
        <v>-0.23643918086417243</v>
      </c>
      <c r="AA67" s="5">
        <v>101351.52778999999</v>
      </c>
      <c r="AB67" s="7">
        <f t="shared" ref="AB67:AB77" si="145">AA67*0.509</f>
        <v>51587.927645109994</v>
      </c>
      <c r="AC67" s="9">
        <v>125315</v>
      </c>
      <c r="AD67" s="7">
        <f t="shared" ref="AD67:AD77" si="146">AC67*0.509</f>
        <v>63785.334999999999</v>
      </c>
      <c r="AE67" s="11">
        <f t="shared" ref="AE67:AE77" si="147">IF(AA67&gt;0,(AA67-AC67)/AA67,0)</f>
        <v>-0.23643918086417243</v>
      </c>
      <c r="AF67" s="5">
        <v>101351.52778999999</v>
      </c>
      <c r="AG67" s="7">
        <f t="shared" ref="AG67:AG77" si="148">AF67*0.509</f>
        <v>51587.927645109994</v>
      </c>
      <c r="AH67" s="9">
        <v>125315</v>
      </c>
      <c r="AI67" s="7">
        <f t="shared" ref="AI67:AI77" si="149">AH67*0.509</f>
        <v>63785.334999999999</v>
      </c>
      <c r="AJ67" s="11">
        <f t="shared" ref="AJ67:AJ77" si="150">IF(AF67&gt;0,(AF67-AH67)/AF67,0)</f>
        <v>-0.23643918086417243</v>
      </c>
      <c r="AK67" s="5">
        <v>101351.52778999999</v>
      </c>
      <c r="AL67" s="7">
        <f t="shared" ref="AL67:AL77" si="151">AK67*0.509</f>
        <v>51587.927645109994</v>
      </c>
      <c r="AM67" s="9">
        <v>125315</v>
      </c>
      <c r="AN67" s="7">
        <f t="shared" ref="AN67:AN77" si="152">AM67*0.509</f>
        <v>63785.334999999999</v>
      </c>
      <c r="AO67" s="11">
        <f t="shared" ref="AO67:AO77" si="153">IF(AK67&gt;0,(AK67-AM67)/AK67,0)</f>
        <v>-0.23643918086417243</v>
      </c>
      <c r="AP67" s="5">
        <v>101351.52778999999</v>
      </c>
      <c r="AQ67" s="7">
        <f t="shared" ref="AQ67:AQ77" si="154">AP67*0.509</f>
        <v>51587.927645109994</v>
      </c>
      <c r="AR67" s="9">
        <v>125315</v>
      </c>
      <c r="AS67" s="7">
        <f t="shared" ref="AS67:AS77" si="155">AR67*0.509</f>
        <v>63785.334999999999</v>
      </c>
      <c r="AT67" s="11">
        <f t="shared" ref="AT67:AT77" si="156">IF(AP67&gt;0,(AP67-AR67)/AP67,0)</f>
        <v>-0.23643918086417243</v>
      </c>
      <c r="AU67" s="5">
        <v>101351.52778999999</v>
      </c>
      <c r="AV67" s="7">
        <f t="shared" ref="AV67:AV77" si="157">AU67*0.509</f>
        <v>51587.927645109994</v>
      </c>
      <c r="AW67" s="9">
        <v>125315</v>
      </c>
      <c r="AX67" s="7">
        <f t="shared" ref="AX67:AX77" si="158">AW67*0.509</f>
        <v>63785.334999999999</v>
      </c>
      <c r="AY67" s="11">
        <f t="shared" ref="AY67:AY77" si="159">IF(AU67&gt;0,(AU67-AW67)/AU67,0)</f>
        <v>-0.23643918086417243</v>
      </c>
    </row>
    <row r="68" spans="1:51" ht="19.5" x14ac:dyDescent="0.25">
      <c r="A68" s="126">
        <v>0.65625</v>
      </c>
      <c r="B68" s="5">
        <v>154144.30554</v>
      </c>
      <c r="C68" s="7">
        <f t="shared" si="130"/>
        <v>78459.451519859998</v>
      </c>
      <c r="D68" s="9">
        <v>150055.30554</v>
      </c>
      <c r="E68" s="7">
        <f t="shared" si="131"/>
        <v>76378.150519860006</v>
      </c>
      <c r="F68" s="11">
        <f t="shared" si="132"/>
        <v>2.652709086900986E-2</v>
      </c>
      <c r="G68" s="5">
        <v>154144.30554</v>
      </c>
      <c r="H68" s="7">
        <f t="shared" si="133"/>
        <v>78459.451519859998</v>
      </c>
      <c r="I68" s="9">
        <v>150055.30554</v>
      </c>
      <c r="J68" s="7">
        <f t="shared" si="134"/>
        <v>76378.150519860006</v>
      </c>
      <c r="K68" s="11">
        <f t="shared" si="135"/>
        <v>2.652709086900986E-2</v>
      </c>
      <c r="L68" s="5">
        <v>154144.30554</v>
      </c>
      <c r="M68" s="7">
        <f t="shared" si="136"/>
        <v>78459.451519859998</v>
      </c>
      <c r="N68" s="9">
        <v>150055.30554</v>
      </c>
      <c r="O68" s="7">
        <f t="shared" si="137"/>
        <v>76378.150519860006</v>
      </c>
      <c r="P68" s="11">
        <f t="shared" si="138"/>
        <v>2.652709086900986E-2</v>
      </c>
      <c r="Q68" s="5">
        <v>154144.30554</v>
      </c>
      <c r="R68" s="7">
        <f t="shared" si="139"/>
        <v>78459.451519859998</v>
      </c>
      <c r="S68" s="9">
        <v>150055.30554</v>
      </c>
      <c r="T68" s="7">
        <f t="shared" si="140"/>
        <v>76378.150519860006</v>
      </c>
      <c r="U68" s="11">
        <f t="shared" si="141"/>
        <v>2.652709086900986E-2</v>
      </c>
      <c r="V68" s="5">
        <v>154144.30554</v>
      </c>
      <c r="W68" s="7">
        <f t="shared" si="142"/>
        <v>78459.451519859998</v>
      </c>
      <c r="X68" s="9">
        <v>150055.30554</v>
      </c>
      <c r="Y68" s="7">
        <f t="shared" si="143"/>
        <v>76378.150519860006</v>
      </c>
      <c r="Z68" s="11">
        <f t="shared" si="144"/>
        <v>2.652709086900986E-2</v>
      </c>
      <c r="AA68" s="5">
        <v>154144.30554</v>
      </c>
      <c r="AB68" s="7">
        <f t="shared" si="145"/>
        <v>78459.451519859998</v>
      </c>
      <c r="AC68" s="9">
        <v>150055.30554</v>
      </c>
      <c r="AD68" s="7">
        <f t="shared" si="146"/>
        <v>76378.150519860006</v>
      </c>
      <c r="AE68" s="11">
        <f t="shared" si="147"/>
        <v>2.652709086900986E-2</v>
      </c>
      <c r="AF68" s="5">
        <v>154144.30554</v>
      </c>
      <c r="AG68" s="7">
        <f t="shared" si="148"/>
        <v>78459.451519859998</v>
      </c>
      <c r="AH68" s="9">
        <v>150055.30554</v>
      </c>
      <c r="AI68" s="7">
        <f t="shared" si="149"/>
        <v>76378.150519860006</v>
      </c>
      <c r="AJ68" s="11">
        <f t="shared" si="150"/>
        <v>2.652709086900986E-2</v>
      </c>
      <c r="AK68" s="5">
        <v>154144.30554</v>
      </c>
      <c r="AL68" s="7">
        <f t="shared" si="151"/>
        <v>78459.451519859998</v>
      </c>
      <c r="AM68" s="9">
        <v>150055.30554</v>
      </c>
      <c r="AN68" s="7">
        <f t="shared" si="152"/>
        <v>76378.150519860006</v>
      </c>
      <c r="AO68" s="11">
        <f t="shared" si="153"/>
        <v>2.652709086900986E-2</v>
      </c>
      <c r="AP68" s="5">
        <v>154144.30554</v>
      </c>
      <c r="AQ68" s="7">
        <f t="shared" si="154"/>
        <v>78459.451519859998</v>
      </c>
      <c r="AR68" s="9">
        <v>150055.30554</v>
      </c>
      <c r="AS68" s="7">
        <f t="shared" si="155"/>
        <v>76378.150519860006</v>
      </c>
      <c r="AT68" s="11">
        <f t="shared" si="156"/>
        <v>2.652709086900986E-2</v>
      </c>
      <c r="AU68" s="5">
        <v>154144.30554</v>
      </c>
      <c r="AV68" s="7">
        <f t="shared" si="157"/>
        <v>78459.451519859998</v>
      </c>
      <c r="AW68" s="9">
        <v>150055.30554</v>
      </c>
      <c r="AX68" s="7">
        <f t="shared" si="158"/>
        <v>76378.150519860006</v>
      </c>
      <c r="AY68" s="11">
        <f t="shared" si="159"/>
        <v>2.652709086900986E-2</v>
      </c>
    </row>
    <row r="69" spans="1:51" ht="19.5" x14ac:dyDescent="0.25">
      <c r="A69" s="126">
        <v>0.66666666666666696</v>
      </c>
      <c r="B69" s="5">
        <v>147259.81055999998</v>
      </c>
      <c r="C69" s="7">
        <f t="shared" si="130"/>
        <v>74955.243575039989</v>
      </c>
      <c r="D69" s="9">
        <v>124544</v>
      </c>
      <c r="E69" s="7">
        <f t="shared" si="131"/>
        <v>63392.896000000001</v>
      </c>
      <c r="F69" s="11">
        <f t="shared" si="132"/>
        <v>0.15425668737190576</v>
      </c>
      <c r="G69" s="5">
        <v>147259.81055999998</v>
      </c>
      <c r="H69" s="7">
        <f t="shared" si="133"/>
        <v>74955.243575039989</v>
      </c>
      <c r="I69" s="9">
        <v>124544</v>
      </c>
      <c r="J69" s="7">
        <f t="shared" si="134"/>
        <v>63392.896000000001</v>
      </c>
      <c r="K69" s="11">
        <f t="shared" si="135"/>
        <v>0.15425668737190576</v>
      </c>
      <c r="L69" s="5">
        <v>147259.81055999998</v>
      </c>
      <c r="M69" s="7">
        <f t="shared" si="136"/>
        <v>74955.243575039989</v>
      </c>
      <c r="N69" s="9">
        <v>124544</v>
      </c>
      <c r="O69" s="7">
        <f t="shared" si="137"/>
        <v>63392.896000000001</v>
      </c>
      <c r="P69" s="11">
        <f t="shared" si="138"/>
        <v>0.15425668737190576</v>
      </c>
      <c r="Q69" s="5">
        <v>147259.81055999998</v>
      </c>
      <c r="R69" s="7">
        <f t="shared" si="139"/>
        <v>74955.243575039989</v>
      </c>
      <c r="S69" s="9">
        <v>124544</v>
      </c>
      <c r="T69" s="7">
        <f t="shared" si="140"/>
        <v>63392.896000000001</v>
      </c>
      <c r="U69" s="11">
        <f t="shared" si="141"/>
        <v>0.15425668737190576</v>
      </c>
      <c r="V69" s="5">
        <v>147259.81055999998</v>
      </c>
      <c r="W69" s="7">
        <f t="shared" si="142"/>
        <v>74955.243575039989</v>
      </c>
      <c r="X69" s="9">
        <v>124544</v>
      </c>
      <c r="Y69" s="7">
        <f t="shared" si="143"/>
        <v>63392.896000000001</v>
      </c>
      <c r="Z69" s="11">
        <f t="shared" si="144"/>
        <v>0.15425668737190576</v>
      </c>
      <c r="AA69" s="5">
        <v>147259.81055999998</v>
      </c>
      <c r="AB69" s="7">
        <f t="shared" si="145"/>
        <v>74955.243575039989</v>
      </c>
      <c r="AC69" s="9">
        <v>124544</v>
      </c>
      <c r="AD69" s="7">
        <f t="shared" si="146"/>
        <v>63392.896000000001</v>
      </c>
      <c r="AE69" s="11">
        <f t="shared" si="147"/>
        <v>0.15425668737190576</v>
      </c>
      <c r="AF69" s="5">
        <v>147259.81055999998</v>
      </c>
      <c r="AG69" s="7">
        <f t="shared" si="148"/>
        <v>74955.243575039989</v>
      </c>
      <c r="AH69" s="9">
        <v>124544</v>
      </c>
      <c r="AI69" s="7">
        <f t="shared" si="149"/>
        <v>63392.896000000001</v>
      </c>
      <c r="AJ69" s="11">
        <f t="shared" si="150"/>
        <v>0.15425668737190576</v>
      </c>
      <c r="AK69" s="5">
        <v>147259.81055999998</v>
      </c>
      <c r="AL69" s="7">
        <f t="shared" si="151"/>
        <v>74955.243575039989</v>
      </c>
      <c r="AM69" s="9">
        <v>124544</v>
      </c>
      <c r="AN69" s="7">
        <f t="shared" si="152"/>
        <v>63392.896000000001</v>
      </c>
      <c r="AO69" s="11">
        <f t="shared" si="153"/>
        <v>0.15425668737190576</v>
      </c>
      <c r="AP69" s="5">
        <v>147259.81055999998</v>
      </c>
      <c r="AQ69" s="7">
        <f t="shared" si="154"/>
        <v>74955.243575039989</v>
      </c>
      <c r="AR69" s="9">
        <v>124544</v>
      </c>
      <c r="AS69" s="7">
        <f t="shared" si="155"/>
        <v>63392.896000000001</v>
      </c>
      <c r="AT69" s="11">
        <f t="shared" si="156"/>
        <v>0.15425668737190576</v>
      </c>
      <c r="AU69" s="5">
        <v>147259.81055999998</v>
      </c>
      <c r="AV69" s="7">
        <f t="shared" si="157"/>
        <v>74955.243575039989</v>
      </c>
      <c r="AW69" s="9">
        <v>124544</v>
      </c>
      <c r="AX69" s="7">
        <f t="shared" si="158"/>
        <v>63392.896000000001</v>
      </c>
      <c r="AY69" s="11">
        <f t="shared" si="159"/>
        <v>0.15425668737190576</v>
      </c>
    </row>
    <row r="70" spans="1:51" ht="19.5" x14ac:dyDescent="0.25">
      <c r="A70" s="126">
        <v>0.67708333333333304</v>
      </c>
      <c r="B70" s="5">
        <v>210479.74805999998</v>
      </c>
      <c r="C70" s="7">
        <f t="shared" si="130"/>
        <v>107134.19176253999</v>
      </c>
      <c r="D70" s="9">
        <v>223541</v>
      </c>
      <c r="E70" s="7">
        <f t="shared" si="131"/>
        <v>113782.36900000001</v>
      </c>
      <c r="F70" s="11">
        <f t="shared" si="132"/>
        <v>-6.205467300481915E-2</v>
      </c>
      <c r="G70" s="5">
        <v>210479.74805999998</v>
      </c>
      <c r="H70" s="7">
        <f t="shared" si="133"/>
        <v>107134.19176253999</v>
      </c>
      <c r="I70" s="9">
        <v>223541</v>
      </c>
      <c r="J70" s="7">
        <f t="shared" si="134"/>
        <v>113782.36900000001</v>
      </c>
      <c r="K70" s="11">
        <f t="shared" si="135"/>
        <v>-6.205467300481915E-2</v>
      </c>
      <c r="L70" s="5">
        <v>210479.74805999998</v>
      </c>
      <c r="M70" s="7">
        <f t="shared" si="136"/>
        <v>107134.19176253999</v>
      </c>
      <c r="N70" s="9">
        <v>223541</v>
      </c>
      <c r="O70" s="7">
        <f t="shared" si="137"/>
        <v>113782.36900000001</v>
      </c>
      <c r="P70" s="11">
        <f t="shared" si="138"/>
        <v>-6.205467300481915E-2</v>
      </c>
      <c r="Q70" s="5">
        <v>210479.74805999998</v>
      </c>
      <c r="R70" s="7">
        <f t="shared" si="139"/>
        <v>107134.19176253999</v>
      </c>
      <c r="S70" s="9">
        <v>223541</v>
      </c>
      <c r="T70" s="7">
        <f t="shared" si="140"/>
        <v>113782.36900000001</v>
      </c>
      <c r="U70" s="11">
        <f t="shared" si="141"/>
        <v>-6.205467300481915E-2</v>
      </c>
      <c r="V70" s="5">
        <v>210479.74805999998</v>
      </c>
      <c r="W70" s="7">
        <f t="shared" si="142"/>
        <v>107134.19176253999</v>
      </c>
      <c r="X70" s="9">
        <v>223541</v>
      </c>
      <c r="Y70" s="7">
        <f t="shared" si="143"/>
        <v>113782.36900000001</v>
      </c>
      <c r="Z70" s="11">
        <f t="shared" si="144"/>
        <v>-6.205467300481915E-2</v>
      </c>
      <c r="AA70" s="5">
        <v>210479.74805999998</v>
      </c>
      <c r="AB70" s="7">
        <f t="shared" si="145"/>
        <v>107134.19176253999</v>
      </c>
      <c r="AC70" s="9">
        <v>223541</v>
      </c>
      <c r="AD70" s="7">
        <f t="shared" si="146"/>
        <v>113782.36900000001</v>
      </c>
      <c r="AE70" s="11">
        <f t="shared" si="147"/>
        <v>-6.205467300481915E-2</v>
      </c>
      <c r="AF70" s="5">
        <v>210479.74805999998</v>
      </c>
      <c r="AG70" s="7">
        <f t="shared" si="148"/>
        <v>107134.19176253999</v>
      </c>
      <c r="AH70" s="9">
        <v>223541</v>
      </c>
      <c r="AI70" s="7">
        <f t="shared" si="149"/>
        <v>113782.36900000001</v>
      </c>
      <c r="AJ70" s="11">
        <f t="shared" si="150"/>
        <v>-6.205467300481915E-2</v>
      </c>
      <c r="AK70" s="5">
        <v>210479.74805999998</v>
      </c>
      <c r="AL70" s="7">
        <f t="shared" si="151"/>
        <v>107134.19176253999</v>
      </c>
      <c r="AM70" s="9">
        <v>223541</v>
      </c>
      <c r="AN70" s="7">
        <f t="shared" si="152"/>
        <v>113782.36900000001</v>
      </c>
      <c r="AO70" s="11">
        <f t="shared" si="153"/>
        <v>-6.205467300481915E-2</v>
      </c>
      <c r="AP70" s="5">
        <v>210479.74805999998</v>
      </c>
      <c r="AQ70" s="7">
        <f t="shared" si="154"/>
        <v>107134.19176253999</v>
      </c>
      <c r="AR70" s="9">
        <v>223541</v>
      </c>
      <c r="AS70" s="7">
        <f t="shared" si="155"/>
        <v>113782.36900000001</v>
      </c>
      <c r="AT70" s="11">
        <f t="shared" si="156"/>
        <v>-6.205467300481915E-2</v>
      </c>
      <c r="AU70" s="5">
        <v>210479.74805999998</v>
      </c>
      <c r="AV70" s="7">
        <f t="shared" si="157"/>
        <v>107134.19176253999</v>
      </c>
      <c r="AW70" s="9">
        <v>223541</v>
      </c>
      <c r="AX70" s="7">
        <f t="shared" si="158"/>
        <v>113782.36900000001</v>
      </c>
      <c r="AY70" s="11">
        <f t="shared" si="159"/>
        <v>-6.205467300481915E-2</v>
      </c>
    </row>
    <row r="71" spans="1:51" ht="19.5" x14ac:dyDescent="0.25">
      <c r="A71" s="126">
        <v>0.6875</v>
      </c>
      <c r="B71" s="5">
        <v>185358.05152000004</v>
      </c>
      <c r="C71" s="7">
        <f t="shared" si="130"/>
        <v>94347.248223680013</v>
      </c>
      <c r="D71" s="9">
        <v>168240</v>
      </c>
      <c r="E71" s="7">
        <f t="shared" si="131"/>
        <v>85634.16</v>
      </c>
      <c r="F71" s="11">
        <f t="shared" si="132"/>
        <v>9.2351270309684971E-2</v>
      </c>
      <c r="G71" s="5">
        <v>185358.05152000004</v>
      </c>
      <c r="H71" s="7">
        <f t="shared" si="133"/>
        <v>94347.248223680013</v>
      </c>
      <c r="I71" s="9">
        <v>168240</v>
      </c>
      <c r="J71" s="7">
        <f t="shared" si="134"/>
        <v>85634.16</v>
      </c>
      <c r="K71" s="11">
        <f t="shared" si="135"/>
        <v>9.2351270309684971E-2</v>
      </c>
      <c r="L71" s="5">
        <v>185358.05152000004</v>
      </c>
      <c r="M71" s="7">
        <f t="shared" si="136"/>
        <v>94347.248223680013</v>
      </c>
      <c r="N71" s="9">
        <v>168240</v>
      </c>
      <c r="O71" s="7">
        <f t="shared" si="137"/>
        <v>85634.16</v>
      </c>
      <c r="P71" s="11">
        <f t="shared" si="138"/>
        <v>9.2351270309684971E-2</v>
      </c>
      <c r="Q71" s="5">
        <v>185358.05152000004</v>
      </c>
      <c r="R71" s="7">
        <f t="shared" si="139"/>
        <v>94347.248223680013</v>
      </c>
      <c r="S71" s="9">
        <v>168240</v>
      </c>
      <c r="T71" s="7">
        <f t="shared" si="140"/>
        <v>85634.16</v>
      </c>
      <c r="U71" s="11">
        <f t="shared" si="141"/>
        <v>9.2351270309684971E-2</v>
      </c>
      <c r="V71" s="5">
        <v>185358.05152000004</v>
      </c>
      <c r="W71" s="7">
        <f t="shared" si="142"/>
        <v>94347.248223680013</v>
      </c>
      <c r="X71" s="9">
        <v>168240</v>
      </c>
      <c r="Y71" s="7">
        <f t="shared" si="143"/>
        <v>85634.16</v>
      </c>
      <c r="Z71" s="11">
        <f t="shared" si="144"/>
        <v>9.2351270309684971E-2</v>
      </c>
      <c r="AA71" s="5">
        <v>185358.05152000004</v>
      </c>
      <c r="AB71" s="7">
        <f t="shared" si="145"/>
        <v>94347.248223680013</v>
      </c>
      <c r="AC71" s="9">
        <v>168240</v>
      </c>
      <c r="AD71" s="7">
        <f t="shared" si="146"/>
        <v>85634.16</v>
      </c>
      <c r="AE71" s="11">
        <f t="shared" si="147"/>
        <v>9.2351270309684971E-2</v>
      </c>
      <c r="AF71" s="5">
        <v>185358.05152000004</v>
      </c>
      <c r="AG71" s="7">
        <f t="shared" si="148"/>
        <v>94347.248223680013</v>
      </c>
      <c r="AH71" s="9">
        <v>168240</v>
      </c>
      <c r="AI71" s="7">
        <f t="shared" si="149"/>
        <v>85634.16</v>
      </c>
      <c r="AJ71" s="11">
        <f t="shared" si="150"/>
        <v>9.2351270309684971E-2</v>
      </c>
      <c r="AK71" s="5">
        <v>185358.05152000004</v>
      </c>
      <c r="AL71" s="7">
        <f t="shared" si="151"/>
        <v>94347.248223680013</v>
      </c>
      <c r="AM71" s="9">
        <v>168240</v>
      </c>
      <c r="AN71" s="7">
        <f t="shared" si="152"/>
        <v>85634.16</v>
      </c>
      <c r="AO71" s="11">
        <f t="shared" si="153"/>
        <v>9.2351270309684971E-2</v>
      </c>
      <c r="AP71" s="5">
        <v>185358.05152000004</v>
      </c>
      <c r="AQ71" s="7">
        <f t="shared" si="154"/>
        <v>94347.248223680013</v>
      </c>
      <c r="AR71" s="9">
        <v>168240</v>
      </c>
      <c r="AS71" s="7">
        <f t="shared" si="155"/>
        <v>85634.16</v>
      </c>
      <c r="AT71" s="11">
        <f t="shared" si="156"/>
        <v>9.2351270309684971E-2</v>
      </c>
      <c r="AU71" s="5">
        <v>185358.05152000004</v>
      </c>
      <c r="AV71" s="7">
        <f t="shared" si="157"/>
        <v>94347.248223680013</v>
      </c>
      <c r="AW71" s="9">
        <v>168240</v>
      </c>
      <c r="AX71" s="7">
        <f t="shared" si="158"/>
        <v>85634.16</v>
      </c>
      <c r="AY71" s="11">
        <f t="shared" si="159"/>
        <v>9.2351270309684971E-2</v>
      </c>
    </row>
    <row r="72" spans="1:51" ht="19.5" x14ac:dyDescent="0.25">
      <c r="A72" s="126">
        <v>0.69791666666666696</v>
      </c>
      <c r="B72" s="5">
        <v>191718.49799999999</v>
      </c>
      <c r="C72" s="7">
        <f t="shared" si="130"/>
        <v>97584.715482</v>
      </c>
      <c r="D72" s="9">
        <v>184541</v>
      </c>
      <c r="E72" s="7">
        <f t="shared" si="131"/>
        <v>93931.369000000006</v>
      </c>
      <c r="F72" s="11">
        <f t="shared" si="132"/>
        <v>3.7437691588841845E-2</v>
      </c>
      <c r="G72" s="5">
        <v>191718.49799999999</v>
      </c>
      <c r="H72" s="7">
        <f t="shared" si="133"/>
        <v>97584.715482</v>
      </c>
      <c r="I72" s="9">
        <v>184541</v>
      </c>
      <c r="J72" s="7">
        <f t="shared" si="134"/>
        <v>93931.369000000006</v>
      </c>
      <c r="K72" s="11">
        <f t="shared" si="135"/>
        <v>3.7437691588841845E-2</v>
      </c>
      <c r="L72" s="5">
        <v>191718.49799999999</v>
      </c>
      <c r="M72" s="7">
        <f t="shared" si="136"/>
        <v>97584.715482</v>
      </c>
      <c r="N72" s="9">
        <v>184541</v>
      </c>
      <c r="O72" s="7">
        <f t="shared" si="137"/>
        <v>93931.369000000006</v>
      </c>
      <c r="P72" s="11">
        <f t="shared" si="138"/>
        <v>3.7437691588841845E-2</v>
      </c>
      <c r="Q72" s="5">
        <v>191718.49799999999</v>
      </c>
      <c r="R72" s="7">
        <f t="shared" si="139"/>
        <v>97584.715482</v>
      </c>
      <c r="S72" s="9">
        <v>184541</v>
      </c>
      <c r="T72" s="7">
        <f t="shared" si="140"/>
        <v>93931.369000000006</v>
      </c>
      <c r="U72" s="11">
        <f t="shared" si="141"/>
        <v>3.7437691588841845E-2</v>
      </c>
      <c r="V72" s="5">
        <v>191718.49799999999</v>
      </c>
      <c r="W72" s="7">
        <f t="shared" si="142"/>
        <v>97584.715482</v>
      </c>
      <c r="X72" s="9">
        <v>184541</v>
      </c>
      <c r="Y72" s="7">
        <f t="shared" si="143"/>
        <v>93931.369000000006</v>
      </c>
      <c r="Z72" s="11">
        <f t="shared" si="144"/>
        <v>3.7437691588841845E-2</v>
      </c>
      <c r="AA72" s="5">
        <v>191718.49799999999</v>
      </c>
      <c r="AB72" s="7">
        <f t="shared" si="145"/>
        <v>97584.715482</v>
      </c>
      <c r="AC72" s="9">
        <v>184541</v>
      </c>
      <c r="AD72" s="7">
        <f t="shared" si="146"/>
        <v>93931.369000000006</v>
      </c>
      <c r="AE72" s="11">
        <f t="shared" si="147"/>
        <v>3.7437691588841845E-2</v>
      </c>
      <c r="AF72" s="5">
        <v>191718.49799999999</v>
      </c>
      <c r="AG72" s="7">
        <f t="shared" si="148"/>
        <v>97584.715482</v>
      </c>
      <c r="AH72" s="9">
        <v>184541</v>
      </c>
      <c r="AI72" s="7">
        <f t="shared" si="149"/>
        <v>93931.369000000006</v>
      </c>
      <c r="AJ72" s="11">
        <f t="shared" si="150"/>
        <v>3.7437691588841845E-2</v>
      </c>
      <c r="AK72" s="5">
        <v>191718.49799999999</v>
      </c>
      <c r="AL72" s="7">
        <f t="shared" si="151"/>
        <v>97584.715482</v>
      </c>
      <c r="AM72" s="9">
        <v>184541</v>
      </c>
      <c r="AN72" s="7">
        <f t="shared" si="152"/>
        <v>93931.369000000006</v>
      </c>
      <c r="AO72" s="11">
        <f t="shared" si="153"/>
        <v>3.7437691588841845E-2</v>
      </c>
      <c r="AP72" s="5">
        <v>191718.49799999999</v>
      </c>
      <c r="AQ72" s="7">
        <f t="shared" si="154"/>
        <v>97584.715482</v>
      </c>
      <c r="AR72" s="9">
        <v>184541</v>
      </c>
      <c r="AS72" s="7">
        <f t="shared" si="155"/>
        <v>93931.369000000006</v>
      </c>
      <c r="AT72" s="11">
        <f t="shared" si="156"/>
        <v>3.7437691588841845E-2</v>
      </c>
      <c r="AU72" s="5">
        <v>191718.49799999999</v>
      </c>
      <c r="AV72" s="7">
        <f t="shared" si="157"/>
        <v>97584.715482</v>
      </c>
      <c r="AW72" s="9">
        <v>184541</v>
      </c>
      <c r="AX72" s="7">
        <f t="shared" si="158"/>
        <v>93931.369000000006</v>
      </c>
      <c r="AY72" s="11">
        <f t="shared" si="159"/>
        <v>3.7437691588841845E-2</v>
      </c>
    </row>
    <row r="73" spans="1:51" ht="19.5" x14ac:dyDescent="0.25">
      <c r="A73" s="126">
        <v>0.70833333333333304</v>
      </c>
      <c r="B73" s="5">
        <v>171796.99692000003</v>
      </c>
      <c r="C73" s="7">
        <f t="shared" si="130"/>
        <v>87444.671432280025</v>
      </c>
      <c r="D73" s="9">
        <v>165458</v>
      </c>
      <c r="E73" s="7">
        <f t="shared" si="131"/>
        <v>84218.122000000003</v>
      </c>
      <c r="F73" s="11">
        <f t="shared" si="132"/>
        <v>3.6898182352697859E-2</v>
      </c>
      <c r="G73" s="5">
        <v>171796.99692000003</v>
      </c>
      <c r="H73" s="7">
        <f t="shared" si="133"/>
        <v>87444.671432280025</v>
      </c>
      <c r="I73" s="9">
        <v>165458</v>
      </c>
      <c r="J73" s="7">
        <f t="shared" si="134"/>
        <v>84218.122000000003</v>
      </c>
      <c r="K73" s="11">
        <f t="shared" si="135"/>
        <v>3.6898182352697859E-2</v>
      </c>
      <c r="L73" s="5">
        <v>171796.99692000003</v>
      </c>
      <c r="M73" s="7">
        <f t="shared" si="136"/>
        <v>87444.671432280025</v>
      </c>
      <c r="N73" s="9">
        <v>165458</v>
      </c>
      <c r="O73" s="7">
        <f t="shared" si="137"/>
        <v>84218.122000000003</v>
      </c>
      <c r="P73" s="11">
        <f t="shared" si="138"/>
        <v>3.6898182352697859E-2</v>
      </c>
      <c r="Q73" s="5">
        <v>171796.99692000003</v>
      </c>
      <c r="R73" s="7">
        <f t="shared" si="139"/>
        <v>87444.671432280025</v>
      </c>
      <c r="S73" s="9">
        <v>165458</v>
      </c>
      <c r="T73" s="7">
        <f t="shared" si="140"/>
        <v>84218.122000000003</v>
      </c>
      <c r="U73" s="11">
        <f t="shared" si="141"/>
        <v>3.6898182352697859E-2</v>
      </c>
      <c r="V73" s="5">
        <v>171796.99692000003</v>
      </c>
      <c r="W73" s="7">
        <f t="shared" si="142"/>
        <v>87444.671432280025</v>
      </c>
      <c r="X73" s="9">
        <v>165458</v>
      </c>
      <c r="Y73" s="7">
        <f t="shared" si="143"/>
        <v>84218.122000000003</v>
      </c>
      <c r="Z73" s="11">
        <f t="shared" si="144"/>
        <v>3.6898182352697859E-2</v>
      </c>
      <c r="AA73" s="5">
        <v>171796.99692000003</v>
      </c>
      <c r="AB73" s="7">
        <f t="shared" si="145"/>
        <v>87444.671432280025</v>
      </c>
      <c r="AC73" s="9">
        <v>165458</v>
      </c>
      <c r="AD73" s="7">
        <f t="shared" si="146"/>
        <v>84218.122000000003</v>
      </c>
      <c r="AE73" s="11">
        <f t="shared" si="147"/>
        <v>3.6898182352697859E-2</v>
      </c>
      <c r="AF73" s="5">
        <v>171796.99692000003</v>
      </c>
      <c r="AG73" s="7">
        <f t="shared" si="148"/>
        <v>87444.671432280025</v>
      </c>
      <c r="AH73" s="9">
        <v>165458</v>
      </c>
      <c r="AI73" s="7">
        <f t="shared" si="149"/>
        <v>84218.122000000003</v>
      </c>
      <c r="AJ73" s="11">
        <f t="shared" si="150"/>
        <v>3.6898182352697859E-2</v>
      </c>
      <c r="AK73" s="5">
        <v>171796.99692000003</v>
      </c>
      <c r="AL73" s="7">
        <f t="shared" si="151"/>
        <v>87444.671432280025</v>
      </c>
      <c r="AM73" s="9">
        <v>165458</v>
      </c>
      <c r="AN73" s="7">
        <f t="shared" si="152"/>
        <v>84218.122000000003</v>
      </c>
      <c r="AO73" s="11">
        <f t="shared" si="153"/>
        <v>3.6898182352697859E-2</v>
      </c>
      <c r="AP73" s="5">
        <v>171796.99692000003</v>
      </c>
      <c r="AQ73" s="7">
        <f t="shared" si="154"/>
        <v>87444.671432280025</v>
      </c>
      <c r="AR73" s="9">
        <v>165458</v>
      </c>
      <c r="AS73" s="7">
        <f t="shared" si="155"/>
        <v>84218.122000000003</v>
      </c>
      <c r="AT73" s="11">
        <f t="shared" si="156"/>
        <v>3.6898182352697859E-2</v>
      </c>
      <c r="AU73" s="5">
        <v>171796.99692000003</v>
      </c>
      <c r="AV73" s="7">
        <f t="shared" si="157"/>
        <v>87444.671432280025</v>
      </c>
      <c r="AW73" s="9">
        <v>165458</v>
      </c>
      <c r="AX73" s="7">
        <f t="shared" si="158"/>
        <v>84218.122000000003</v>
      </c>
      <c r="AY73" s="11">
        <f t="shared" si="159"/>
        <v>3.6898182352697859E-2</v>
      </c>
    </row>
    <row r="74" spans="1:51" ht="19.5" x14ac:dyDescent="0.25">
      <c r="A74" s="126">
        <v>0.71875</v>
      </c>
      <c r="B74" s="5">
        <v>152864.38282000003</v>
      </c>
      <c r="C74" s="7">
        <f t="shared" si="130"/>
        <v>77807.970855380016</v>
      </c>
      <c r="D74" s="9">
        <v>168541</v>
      </c>
      <c r="E74" s="7">
        <f t="shared" si="131"/>
        <v>85787.369000000006</v>
      </c>
      <c r="F74" s="11">
        <f t="shared" si="132"/>
        <v>-0.10255245133498109</v>
      </c>
      <c r="G74" s="5">
        <v>152864.38282000003</v>
      </c>
      <c r="H74" s="7">
        <f t="shared" si="133"/>
        <v>77807.970855380016</v>
      </c>
      <c r="I74" s="9">
        <v>168541</v>
      </c>
      <c r="J74" s="7">
        <f t="shared" si="134"/>
        <v>85787.369000000006</v>
      </c>
      <c r="K74" s="11">
        <f t="shared" si="135"/>
        <v>-0.10255245133498109</v>
      </c>
      <c r="L74" s="5">
        <v>152864.38282000003</v>
      </c>
      <c r="M74" s="7">
        <f t="shared" si="136"/>
        <v>77807.970855380016</v>
      </c>
      <c r="N74" s="9">
        <v>168541</v>
      </c>
      <c r="O74" s="7">
        <f t="shared" si="137"/>
        <v>85787.369000000006</v>
      </c>
      <c r="P74" s="11">
        <f t="shared" si="138"/>
        <v>-0.10255245133498109</v>
      </c>
      <c r="Q74" s="5">
        <v>152864.38282000003</v>
      </c>
      <c r="R74" s="7">
        <f t="shared" si="139"/>
        <v>77807.970855380016</v>
      </c>
      <c r="S74" s="9">
        <v>168541</v>
      </c>
      <c r="T74" s="7">
        <f t="shared" si="140"/>
        <v>85787.369000000006</v>
      </c>
      <c r="U74" s="11">
        <f t="shared" si="141"/>
        <v>-0.10255245133498109</v>
      </c>
      <c r="V74" s="5">
        <v>152864.38282000003</v>
      </c>
      <c r="W74" s="7">
        <f t="shared" si="142"/>
        <v>77807.970855380016</v>
      </c>
      <c r="X74" s="9">
        <v>168541</v>
      </c>
      <c r="Y74" s="7">
        <f t="shared" si="143"/>
        <v>85787.369000000006</v>
      </c>
      <c r="Z74" s="11">
        <f t="shared" si="144"/>
        <v>-0.10255245133498109</v>
      </c>
      <c r="AA74" s="5">
        <v>152864.38282000003</v>
      </c>
      <c r="AB74" s="7">
        <f t="shared" si="145"/>
        <v>77807.970855380016</v>
      </c>
      <c r="AC74" s="9">
        <v>168541</v>
      </c>
      <c r="AD74" s="7">
        <f t="shared" si="146"/>
        <v>85787.369000000006</v>
      </c>
      <c r="AE74" s="11">
        <f t="shared" si="147"/>
        <v>-0.10255245133498109</v>
      </c>
      <c r="AF74" s="5">
        <v>152864.38282000003</v>
      </c>
      <c r="AG74" s="7">
        <f t="shared" si="148"/>
        <v>77807.970855380016</v>
      </c>
      <c r="AH74" s="9">
        <v>168541</v>
      </c>
      <c r="AI74" s="7">
        <f t="shared" si="149"/>
        <v>85787.369000000006</v>
      </c>
      <c r="AJ74" s="11">
        <f t="shared" si="150"/>
        <v>-0.10255245133498109</v>
      </c>
      <c r="AK74" s="5">
        <v>152864.38282000003</v>
      </c>
      <c r="AL74" s="7">
        <f t="shared" si="151"/>
        <v>77807.970855380016</v>
      </c>
      <c r="AM74" s="9">
        <v>168541</v>
      </c>
      <c r="AN74" s="7">
        <f t="shared" si="152"/>
        <v>85787.369000000006</v>
      </c>
      <c r="AO74" s="11">
        <f t="shared" si="153"/>
        <v>-0.10255245133498109</v>
      </c>
      <c r="AP74" s="5">
        <v>152864.38282000003</v>
      </c>
      <c r="AQ74" s="7">
        <f t="shared" si="154"/>
        <v>77807.970855380016</v>
      </c>
      <c r="AR74" s="9">
        <v>168541</v>
      </c>
      <c r="AS74" s="7">
        <f t="shared" si="155"/>
        <v>85787.369000000006</v>
      </c>
      <c r="AT74" s="11">
        <f t="shared" si="156"/>
        <v>-0.10255245133498109</v>
      </c>
      <c r="AU74" s="5">
        <v>152864.38282000003</v>
      </c>
      <c r="AV74" s="7">
        <f t="shared" si="157"/>
        <v>77807.970855380016</v>
      </c>
      <c r="AW74" s="9">
        <v>168541</v>
      </c>
      <c r="AX74" s="7">
        <f t="shared" si="158"/>
        <v>85787.369000000006</v>
      </c>
      <c r="AY74" s="11">
        <f t="shared" si="159"/>
        <v>-0.10255245133498109</v>
      </c>
    </row>
    <row r="75" spans="1:51" ht="19.5" x14ac:dyDescent="0.25">
      <c r="A75" s="126">
        <v>0.72916666666666696</v>
      </c>
      <c r="B75" s="5">
        <v>126977.96128</v>
      </c>
      <c r="C75" s="7">
        <f t="shared" si="130"/>
        <v>64631.782291520001</v>
      </c>
      <c r="D75" s="9">
        <v>135555</v>
      </c>
      <c r="E75" s="7">
        <f t="shared" si="131"/>
        <v>68997.494999999995</v>
      </c>
      <c r="F75" s="11">
        <f t="shared" si="132"/>
        <v>-6.7547459681501013E-2</v>
      </c>
      <c r="G75" s="5">
        <v>126977.96128</v>
      </c>
      <c r="H75" s="7">
        <f t="shared" si="133"/>
        <v>64631.782291520001</v>
      </c>
      <c r="I75" s="9">
        <v>135555</v>
      </c>
      <c r="J75" s="7">
        <f t="shared" si="134"/>
        <v>68997.494999999995</v>
      </c>
      <c r="K75" s="11">
        <f t="shared" si="135"/>
        <v>-6.7547459681501013E-2</v>
      </c>
      <c r="L75" s="5">
        <v>126977.96128</v>
      </c>
      <c r="M75" s="7">
        <f t="shared" si="136"/>
        <v>64631.782291520001</v>
      </c>
      <c r="N75" s="9">
        <v>135555</v>
      </c>
      <c r="O75" s="7">
        <f t="shared" si="137"/>
        <v>68997.494999999995</v>
      </c>
      <c r="P75" s="11">
        <f t="shared" si="138"/>
        <v>-6.7547459681501013E-2</v>
      </c>
      <c r="Q75" s="5">
        <v>126977.96128</v>
      </c>
      <c r="R75" s="7">
        <f t="shared" si="139"/>
        <v>64631.782291520001</v>
      </c>
      <c r="S75" s="9">
        <v>135555</v>
      </c>
      <c r="T75" s="7">
        <f t="shared" si="140"/>
        <v>68997.494999999995</v>
      </c>
      <c r="U75" s="11">
        <f t="shared" si="141"/>
        <v>-6.7547459681501013E-2</v>
      </c>
      <c r="V75" s="5">
        <v>126977.96128</v>
      </c>
      <c r="W75" s="7">
        <f t="shared" si="142"/>
        <v>64631.782291520001</v>
      </c>
      <c r="X75" s="9">
        <v>135555</v>
      </c>
      <c r="Y75" s="7">
        <f t="shared" si="143"/>
        <v>68997.494999999995</v>
      </c>
      <c r="Z75" s="11">
        <f t="shared" si="144"/>
        <v>-6.7547459681501013E-2</v>
      </c>
      <c r="AA75" s="5">
        <v>126977.96128</v>
      </c>
      <c r="AB75" s="7">
        <f t="shared" si="145"/>
        <v>64631.782291520001</v>
      </c>
      <c r="AC75" s="9">
        <v>135555</v>
      </c>
      <c r="AD75" s="7">
        <f t="shared" si="146"/>
        <v>68997.494999999995</v>
      </c>
      <c r="AE75" s="11">
        <f t="shared" si="147"/>
        <v>-6.7547459681501013E-2</v>
      </c>
      <c r="AF75" s="5">
        <v>126977.96128</v>
      </c>
      <c r="AG75" s="7">
        <f t="shared" si="148"/>
        <v>64631.782291520001</v>
      </c>
      <c r="AH75" s="9">
        <v>135555</v>
      </c>
      <c r="AI75" s="7">
        <f t="shared" si="149"/>
        <v>68997.494999999995</v>
      </c>
      <c r="AJ75" s="11">
        <f t="shared" si="150"/>
        <v>-6.7547459681501013E-2</v>
      </c>
      <c r="AK75" s="5">
        <v>126977.96128</v>
      </c>
      <c r="AL75" s="7">
        <f t="shared" si="151"/>
        <v>64631.782291520001</v>
      </c>
      <c r="AM75" s="9">
        <v>135555</v>
      </c>
      <c r="AN75" s="7">
        <f t="shared" si="152"/>
        <v>68997.494999999995</v>
      </c>
      <c r="AO75" s="11">
        <f t="shared" si="153"/>
        <v>-6.7547459681501013E-2</v>
      </c>
      <c r="AP75" s="5">
        <v>126977.96128</v>
      </c>
      <c r="AQ75" s="7">
        <f t="shared" si="154"/>
        <v>64631.782291520001</v>
      </c>
      <c r="AR75" s="9">
        <v>135555</v>
      </c>
      <c r="AS75" s="7">
        <f t="shared" si="155"/>
        <v>68997.494999999995</v>
      </c>
      <c r="AT75" s="11">
        <f t="shared" si="156"/>
        <v>-6.7547459681501013E-2</v>
      </c>
      <c r="AU75" s="5">
        <v>126977.96128</v>
      </c>
      <c r="AV75" s="7">
        <f t="shared" si="157"/>
        <v>64631.782291520001</v>
      </c>
      <c r="AW75" s="9">
        <v>135555</v>
      </c>
      <c r="AX75" s="7">
        <f t="shared" si="158"/>
        <v>68997.494999999995</v>
      </c>
      <c r="AY75" s="11">
        <f t="shared" si="159"/>
        <v>-6.7547459681501013E-2</v>
      </c>
    </row>
    <row r="76" spans="1:51" ht="19.5" x14ac:dyDescent="0.25">
      <c r="A76" s="126">
        <v>0.73958333333333304</v>
      </c>
      <c r="B76" s="5">
        <v>110548.90375</v>
      </c>
      <c r="C76" s="7">
        <f t="shared" si="130"/>
        <v>56269.392008750001</v>
      </c>
      <c r="D76" s="9">
        <v>135247</v>
      </c>
      <c r="E76" s="7">
        <f t="shared" si="131"/>
        <v>68840.722999999998</v>
      </c>
      <c r="F76" s="11">
        <f t="shared" si="132"/>
        <v>-0.22341330770545975</v>
      </c>
      <c r="G76" s="5">
        <v>110548.90375</v>
      </c>
      <c r="H76" s="7">
        <f t="shared" si="133"/>
        <v>56269.392008750001</v>
      </c>
      <c r="I76" s="9">
        <v>135247</v>
      </c>
      <c r="J76" s="7">
        <f t="shared" si="134"/>
        <v>68840.722999999998</v>
      </c>
      <c r="K76" s="11">
        <f t="shared" si="135"/>
        <v>-0.22341330770545975</v>
      </c>
      <c r="L76" s="5">
        <v>110548.90375</v>
      </c>
      <c r="M76" s="7">
        <f t="shared" si="136"/>
        <v>56269.392008750001</v>
      </c>
      <c r="N76" s="9">
        <v>135247</v>
      </c>
      <c r="O76" s="7">
        <f t="shared" si="137"/>
        <v>68840.722999999998</v>
      </c>
      <c r="P76" s="11">
        <f t="shared" si="138"/>
        <v>-0.22341330770545975</v>
      </c>
      <c r="Q76" s="5">
        <v>110548.90375</v>
      </c>
      <c r="R76" s="7">
        <f t="shared" si="139"/>
        <v>56269.392008750001</v>
      </c>
      <c r="S76" s="9">
        <v>135247</v>
      </c>
      <c r="T76" s="7">
        <f t="shared" si="140"/>
        <v>68840.722999999998</v>
      </c>
      <c r="U76" s="11">
        <f t="shared" si="141"/>
        <v>-0.22341330770545975</v>
      </c>
      <c r="V76" s="5">
        <v>110548.90375</v>
      </c>
      <c r="W76" s="7">
        <f t="shared" si="142"/>
        <v>56269.392008750001</v>
      </c>
      <c r="X76" s="9">
        <v>135247</v>
      </c>
      <c r="Y76" s="7">
        <f t="shared" si="143"/>
        <v>68840.722999999998</v>
      </c>
      <c r="Z76" s="11">
        <f t="shared" si="144"/>
        <v>-0.22341330770545975</v>
      </c>
      <c r="AA76" s="5">
        <v>110548.90375</v>
      </c>
      <c r="AB76" s="7">
        <f t="shared" si="145"/>
        <v>56269.392008750001</v>
      </c>
      <c r="AC76" s="9">
        <v>135247</v>
      </c>
      <c r="AD76" s="7">
        <f t="shared" si="146"/>
        <v>68840.722999999998</v>
      </c>
      <c r="AE76" s="11">
        <f t="shared" si="147"/>
        <v>-0.22341330770545975</v>
      </c>
      <c r="AF76" s="5">
        <v>110548.90375</v>
      </c>
      <c r="AG76" s="7">
        <f t="shared" si="148"/>
        <v>56269.392008750001</v>
      </c>
      <c r="AH76" s="9">
        <v>135247</v>
      </c>
      <c r="AI76" s="7">
        <f t="shared" si="149"/>
        <v>68840.722999999998</v>
      </c>
      <c r="AJ76" s="11">
        <f t="shared" si="150"/>
        <v>-0.22341330770545975</v>
      </c>
      <c r="AK76" s="5">
        <v>110548.90375</v>
      </c>
      <c r="AL76" s="7">
        <f t="shared" si="151"/>
        <v>56269.392008750001</v>
      </c>
      <c r="AM76" s="9">
        <v>135247</v>
      </c>
      <c r="AN76" s="7">
        <f t="shared" si="152"/>
        <v>68840.722999999998</v>
      </c>
      <c r="AO76" s="11">
        <f t="shared" si="153"/>
        <v>-0.22341330770545975</v>
      </c>
      <c r="AP76" s="5">
        <v>110548.90375</v>
      </c>
      <c r="AQ76" s="7">
        <f t="shared" si="154"/>
        <v>56269.392008750001</v>
      </c>
      <c r="AR76" s="9">
        <v>135247</v>
      </c>
      <c r="AS76" s="7">
        <f t="shared" si="155"/>
        <v>68840.722999999998</v>
      </c>
      <c r="AT76" s="11">
        <f t="shared" si="156"/>
        <v>-0.22341330770545975</v>
      </c>
      <c r="AU76" s="5">
        <v>110548.90375</v>
      </c>
      <c r="AV76" s="7">
        <f t="shared" si="157"/>
        <v>56269.392008750001</v>
      </c>
      <c r="AW76" s="9">
        <v>135247</v>
      </c>
      <c r="AX76" s="7">
        <f t="shared" si="158"/>
        <v>68840.722999999998</v>
      </c>
      <c r="AY76" s="11">
        <f t="shared" si="159"/>
        <v>-0.22341330770545975</v>
      </c>
    </row>
    <row r="77" spans="1:51" ht="19.5" x14ac:dyDescent="0.25">
      <c r="A77" s="126">
        <v>0.75</v>
      </c>
      <c r="B77" s="5">
        <v>110548.90375</v>
      </c>
      <c r="C77" s="7">
        <f t="shared" si="130"/>
        <v>56269.392008750001</v>
      </c>
      <c r="D77" s="9">
        <v>135247</v>
      </c>
      <c r="E77" s="7">
        <f t="shared" si="131"/>
        <v>68840.722999999998</v>
      </c>
      <c r="F77" s="11">
        <f t="shared" si="132"/>
        <v>-0.22341330770545975</v>
      </c>
      <c r="G77" s="5">
        <v>110548.90375</v>
      </c>
      <c r="H77" s="7">
        <f t="shared" si="133"/>
        <v>56269.392008750001</v>
      </c>
      <c r="I77" s="9">
        <v>135247</v>
      </c>
      <c r="J77" s="7">
        <f t="shared" si="134"/>
        <v>68840.722999999998</v>
      </c>
      <c r="K77" s="11">
        <f t="shared" si="135"/>
        <v>-0.22341330770545975</v>
      </c>
      <c r="L77" s="5">
        <v>110548.90375</v>
      </c>
      <c r="M77" s="7">
        <f t="shared" si="136"/>
        <v>56269.392008750001</v>
      </c>
      <c r="N77" s="9">
        <v>135247</v>
      </c>
      <c r="O77" s="7">
        <f t="shared" si="137"/>
        <v>68840.722999999998</v>
      </c>
      <c r="P77" s="11">
        <f t="shared" si="138"/>
        <v>-0.22341330770545975</v>
      </c>
      <c r="Q77" s="5">
        <v>110548.90375</v>
      </c>
      <c r="R77" s="7">
        <f t="shared" si="139"/>
        <v>56269.392008750001</v>
      </c>
      <c r="S77" s="9">
        <v>135247</v>
      </c>
      <c r="T77" s="7">
        <f t="shared" si="140"/>
        <v>68840.722999999998</v>
      </c>
      <c r="U77" s="11">
        <f t="shared" si="141"/>
        <v>-0.22341330770545975</v>
      </c>
      <c r="V77" s="5">
        <v>110548.90375</v>
      </c>
      <c r="W77" s="7">
        <f t="shared" si="142"/>
        <v>56269.392008750001</v>
      </c>
      <c r="X77" s="9">
        <v>135247</v>
      </c>
      <c r="Y77" s="7">
        <f t="shared" si="143"/>
        <v>68840.722999999998</v>
      </c>
      <c r="Z77" s="11">
        <f t="shared" si="144"/>
        <v>-0.22341330770545975</v>
      </c>
      <c r="AA77" s="5">
        <v>110548.90375</v>
      </c>
      <c r="AB77" s="7">
        <f t="shared" si="145"/>
        <v>56269.392008750001</v>
      </c>
      <c r="AC77" s="9">
        <v>135247</v>
      </c>
      <c r="AD77" s="7">
        <f t="shared" si="146"/>
        <v>68840.722999999998</v>
      </c>
      <c r="AE77" s="11">
        <f t="shared" si="147"/>
        <v>-0.22341330770545975</v>
      </c>
      <c r="AF77" s="5">
        <v>110548.90375</v>
      </c>
      <c r="AG77" s="7">
        <f t="shared" si="148"/>
        <v>56269.392008750001</v>
      </c>
      <c r="AH77" s="9">
        <v>135247</v>
      </c>
      <c r="AI77" s="7">
        <f t="shared" si="149"/>
        <v>68840.722999999998</v>
      </c>
      <c r="AJ77" s="11">
        <f t="shared" si="150"/>
        <v>-0.22341330770545975</v>
      </c>
      <c r="AK77" s="5">
        <v>110548.90375</v>
      </c>
      <c r="AL77" s="7">
        <f t="shared" si="151"/>
        <v>56269.392008750001</v>
      </c>
      <c r="AM77" s="9">
        <v>135247</v>
      </c>
      <c r="AN77" s="7">
        <f t="shared" si="152"/>
        <v>68840.722999999998</v>
      </c>
      <c r="AO77" s="11">
        <f t="shared" si="153"/>
        <v>-0.22341330770545975</v>
      </c>
      <c r="AP77" s="5">
        <v>110548.90375</v>
      </c>
      <c r="AQ77" s="7">
        <f t="shared" si="154"/>
        <v>56269.392008750001</v>
      </c>
      <c r="AR77" s="9">
        <v>135247</v>
      </c>
      <c r="AS77" s="7">
        <f t="shared" si="155"/>
        <v>68840.722999999998</v>
      </c>
      <c r="AT77" s="11">
        <f t="shared" si="156"/>
        <v>-0.22341330770545975</v>
      </c>
      <c r="AU77" s="5">
        <v>110548.90375</v>
      </c>
      <c r="AV77" s="7">
        <f t="shared" si="157"/>
        <v>56269.392008750001</v>
      </c>
      <c r="AW77" s="9">
        <v>135247</v>
      </c>
      <c r="AX77" s="7">
        <f t="shared" si="158"/>
        <v>68840.722999999998</v>
      </c>
      <c r="AY77" s="11">
        <f t="shared" si="159"/>
        <v>-0.22341330770545975</v>
      </c>
    </row>
    <row r="78" spans="1:51" ht="19.5" x14ac:dyDescent="0.25">
      <c r="A78" s="126">
        <v>0.76041666666666696</v>
      </c>
      <c r="B78" s="5">
        <v>145560.62439000001</v>
      </c>
      <c r="C78" s="7">
        <f>B78*0.509</f>
        <v>74090.357814510004</v>
      </c>
      <c r="D78" s="9">
        <v>115521</v>
      </c>
      <c r="E78" s="7">
        <f>D78*0.509</f>
        <v>58800.188999999998</v>
      </c>
      <c r="F78" s="11">
        <f>IF(B78&gt;0,(B78-D78)/B78,0)</f>
        <v>0.20637191215609904</v>
      </c>
      <c r="G78" s="5">
        <v>145560.62439000001</v>
      </c>
      <c r="H78" s="7">
        <f>G78*0.509</f>
        <v>74090.357814510004</v>
      </c>
      <c r="I78" s="9">
        <v>115521</v>
      </c>
      <c r="J78" s="7">
        <f>I78*0.509</f>
        <v>58800.188999999998</v>
      </c>
      <c r="K78" s="11">
        <f>IF(G78&gt;0,(G78-I78)/G78,0)</f>
        <v>0.20637191215609904</v>
      </c>
      <c r="L78" s="5">
        <v>145560.62439000001</v>
      </c>
      <c r="M78" s="7">
        <f>L78*0.509</f>
        <v>74090.357814510004</v>
      </c>
      <c r="N78" s="9">
        <v>115521</v>
      </c>
      <c r="O78" s="7">
        <f>N78*0.509</f>
        <v>58800.188999999998</v>
      </c>
      <c r="P78" s="11">
        <f>IF(L78&gt;0,(L78-N78)/L78,0)</f>
        <v>0.20637191215609904</v>
      </c>
      <c r="Q78" s="5">
        <v>145560.62439000001</v>
      </c>
      <c r="R78" s="7">
        <f>Q78*0.509</f>
        <v>74090.357814510004</v>
      </c>
      <c r="S78" s="9">
        <v>115521</v>
      </c>
      <c r="T78" s="7">
        <f>S78*0.509</f>
        <v>58800.188999999998</v>
      </c>
      <c r="U78" s="11">
        <f>IF(Q78&gt;0,(Q78-S78)/Q78,0)</f>
        <v>0.20637191215609904</v>
      </c>
      <c r="V78" s="5">
        <v>145560.62439000001</v>
      </c>
      <c r="W78" s="7">
        <f>V78*0.509</f>
        <v>74090.357814510004</v>
      </c>
      <c r="X78" s="9">
        <v>115521</v>
      </c>
      <c r="Y78" s="7">
        <f>X78*0.509</f>
        <v>58800.188999999998</v>
      </c>
      <c r="Z78" s="11">
        <f>IF(V78&gt;0,(V78-X78)/V78,0)</f>
        <v>0.20637191215609904</v>
      </c>
      <c r="AA78" s="5">
        <v>145560.62439000001</v>
      </c>
      <c r="AB78" s="7">
        <f>AA78*0.509</f>
        <v>74090.357814510004</v>
      </c>
      <c r="AC78" s="9">
        <v>115521</v>
      </c>
      <c r="AD78" s="7">
        <f>AC78*0.509</f>
        <v>58800.188999999998</v>
      </c>
      <c r="AE78" s="11">
        <f>IF(AA78&gt;0,(AA78-AC78)/AA78,0)</f>
        <v>0.20637191215609904</v>
      </c>
      <c r="AF78" s="5">
        <v>145560.62439000001</v>
      </c>
      <c r="AG78" s="7">
        <f>AF78*0.509</f>
        <v>74090.357814510004</v>
      </c>
      <c r="AH78" s="9">
        <v>115521</v>
      </c>
      <c r="AI78" s="7">
        <f>AH78*0.509</f>
        <v>58800.188999999998</v>
      </c>
      <c r="AJ78" s="11">
        <f>IF(AF78&gt;0,(AF78-AH78)/AF78,0)</f>
        <v>0.20637191215609904</v>
      </c>
      <c r="AK78" s="5">
        <v>145560.62439000001</v>
      </c>
      <c r="AL78" s="7">
        <f>AK78*0.509</f>
        <v>74090.357814510004</v>
      </c>
      <c r="AM78" s="9">
        <v>115521</v>
      </c>
      <c r="AN78" s="7">
        <f>AM78*0.509</f>
        <v>58800.188999999998</v>
      </c>
      <c r="AO78" s="11">
        <f>IF(AK78&gt;0,(AK78-AM78)/AK78,0)</f>
        <v>0.20637191215609904</v>
      </c>
      <c r="AP78" s="5">
        <v>145560.62439000001</v>
      </c>
      <c r="AQ78" s="7">
        <f>AP78*0.509</f>
        <v>74090.357814510004</v>
      </c>
      <c r="AR78" s="9">
        <v>115521</v>
      </c>
      <c r="AS78" s="7">
        <f>AR78*0.509</f>
        <v>58800.188999999998</v>
      </c>
      <c r="AT78" s="11">
        <f>IF(AP78&gt;0,(AP78-AR78)/AP78,0)</f>
        <v>0.20637191215609904</v>
      </c>
      <c r="AU78" s="5">
        <v>145560.62439000001</v>
      </c>
      <c r="AV78" s="7">
        <f>AU78*0.509</f>
        <v>74090.357814510004</v>
      </c>
      <c r="AW78" s="9">
        <v>115521</v>
      </c>
      <c r="AX78" s="7">
        <f>AW78*0.509</f>
        <v>58800.188999999998</v>
      </c>
      <c r="AY78" s="11">
        <f>IF(AU78&gt;0,(AU78-AW78)/AU78,0)</f>
        <v>0.20637191215609904</v>
      </c>
    </row>
    <row r="79" spans="1:51" ht="19.5" x14ac:dyDescent="0.25">
      <c r="A79" s="126">
        <v>0.77083333333333304</v>
      </c>
      <c r="B79" s="5">
        <v>101351.52778999999</v>
      </c>
      <c r="C79" s="7">
        <f t="shared" ref="C79:C84" si="160">B79*0.509</f>
        <v>51587.927645109994</v>
      </c>
      <c r="D79" s="9">
        <v>125315</v>
      </c>
      <c r="E79" s="7">
        <f t="shared" ref="E79:E84" si="161">D79*0.509</f>
        <v>63785.334999999999</v>
      </c>
      <c r="F79" s="11">
        <f t="shared" ref="F79:F84" si="162">IF(B79&gt;0,(B79-D79)/B79,0)</f>
        <v>-0.23643918086417243</v>
      </c>
      <c r="G79" s="5">
        <v>101351.52778999999</v>
      </c>
      <c r="H79" s="7">
        <f t="shared" ref="H79:H84" si="163">G79*0.509</f>
        <v>51587.927645109994</v>
      </c>
      <c r="I79" s="9">
        <v>125315</v>
      </c>
      <c r="J79" s="7">
        <f t="shared" ref="J79:J84" si="164">I79*0.509</f>
        <v>63785.334999999999</v>
      </c>
      <c r="K79" s="11">
        <f t="shared" ref="K79:K84" si="165">IF(G79&gt;0,(G79-I79)/G79,0)</f>
        <v>-0.23643918086417243</v>
      </c>
      <c r="L79" s="5">
        <v>101351.52778999999</v>
      </c>
      <c r="M79" s="7">
        <f t="shared" ref="M79:M84" si="166">L79*0.509</f>
        <v>51587.927645109994</v>
      </c>
      <c r="N79" s="9">
        <v>125315</v>
      </c>
      <c r="O79" s="7">
        <f t="shared" ref="O79:O84" si="167">N79*0.509</f>
        <v>63785.334999999999</v>
      </c>
      <c r="P79" s="11">
        <f t="shared" ref="P79:P84" si="168">IF(L79&gt;0,(L79-N79)/L79,0)</f>
        <v>-0.23643918086417243</v>
      </c>
      <c r="Q79" s="5">
        <v>101351.52778999999</v>
      </c>
      <c r="R79" s="7">
        <f t="shared" ref="R79:R84" si="169">Q79*0.509</f>
        <v>51587.927645109994</v>
      </c>
      <c r="S79" s="9">
        <v>125315</v>
      </c>
      <c r="T79" s="7">
        <f t="shared" ref="T79:T84" si="170">S79*0.509</f>
        <v>63785.334999999999</v>
      </c>
      <c r="U79" s="11">
        <f t="shared" ref="U79:U84" si="171">IF(Q79&gt;0,(Q79-S79)/Q79,0)</f>
        <v>-0.23643918086417243</v>
      </c>
      <c r="V79" s="5">
        <v>101351.52778999999</v>
      </c>
      <c r="W79" s="7">
        <f t="shared" ref="W79:W84" si="172">V79*0.509</f>
        <v>51587.927645109994</v>
      </c>
      <c r="X79" s="9">
        <v>125315</v>
      </c>
      <c r="Y79" s="7">
        <f t="shared" ref="Y79:Y84" si="173">X79*0.509</f>
        <v>63785.334999999999</v>
      </c>
      <c r="Z79" s="11">
        <f t="shared" ref="Z79:Z84" si="174">IF(V79&gt;0,(V79-X79)/V79,0)</f>
        <v>-0.23643918086417243</v>
      </c>
      <c r="AA79" s="5">
        <v>101351.52778999999</v>
      </c>
      <c r="AB79" s="7">
        <f t="shared" ref="AB79:AB84" si="175">AA79*0.509</f>
        <v>51587.927645109994</v>
      </c>
      <c r="AC79" s="9">
        <v>125315</v>
      </c>
      <c r="AD79" s="7">
        <f t="shared" ref="AD79:AD84" si="176">AC79*0.509</f>
        <v>63785.334999999999</v>
      </c>
      <c r="AE79" s="11">
        <f t="shared" ref="AE79:AE84" si="177">IF(AA79&gt;0,(AA79-AC79)/AA79,0)</f>
        <v>-0.23643918086417243</v>
      </c>
      <c r="AF79" s="5">
        <v>101351.52778999999</v>
      </c>
      <c r="AG79" s="7">
        <f t="shared" ref="AG79:AG84" si="178">AF79*0.509</f>
        <v>51587.927645109994</v>
      </c>
      <c r="AH79" s="9">
        <v>125315</v>
      </c>
      <c r="AI79" s="7">
        <f t="shared" ref="AI79:AI84" si="179">AH79*0.509</f>
        <v>63785.334999999999</v>
      </c>
      <c r="AJ79" s="11">
        <f t="shared" ref="AJ79:AJ84" si="180">IF(AF79&gt;0,(AF79-AH79)/AF79,0)</f>
        <v>-0.23643918086417243</v>
      </c>
      <c r="AK79" s="5">
        <v>101351.52778999999</v>
      </c>
      <c r="AL79" s="7">
        <f t="shared" ref="AL79:AL84" si="181">AK79*0.509</f>
        <v>51587.927645109994</v>
      </c>
      <c r="AM79" s="9">
        <v>125315</v>
      </c>
      <c r="AN79" s="7">
        <f t="shared" ref="AN79:AN84" si="182">AM79*0.509</f>
        <v>63785.334999999999</v>
      </c>
      <c r="AO79" s="11">
        <f t="shared" ref="AO79:AO84" si="183">IF(AK79&gt;0,(AK79-AM79)/AK79,0)</f>
        <v>-0.23643918086417243</v>
      </c>
      <c r="AP79" s="5">
        <v>101351.52778999999</v>
      </c>
      <c r="AQ79" s="7">
        <f t="shared" ref="AQ79:AQ84" si="184">AP79*0.509</f>
        <v>51587.927645109994</v>
      </c>
      <c r="AR79" s="9">
        <v>125315</v>
      </c>
      <c r="AS79" s="7">
        <f t="shared" ref="AS79:AS84" si="185">AR79*0.509</f>
        <v>63785.334999999999</v>
      </c>
      <c r="AT79" s="11">
        <f t="shared" ref="AT79:AT84" si="186">IF(AP79&gt;0,(AP79-AR79)/AP79,0)</f>
        <v>-0.23643918086417243</v>
      </c>
      <c r="AU79" s="5">
        <v>101351.52778999999</v>
      </c>
      <c r="AV79" s="7">
        <f t="shared" ref="AV79:AV84" si="187">AU79*0.509</f>
        <v>51587.927645109994</v>
      </c>
      <c r="AW79" s="9">
        <v>125315</v>
      </c>
      <c r="AX79" s="7">
        <f t="shared" ref="AX79:AX84" si="188">AW79*0.509</f>
        <v>63785.334999999999</v>
      </c>
      <c r="AY79" s="11">
        <f t="shared" ref="AY79:AY84" si="189">IF(AU79&gt;0,(AU79-AW79)/AU79,0)</f>
        <v>-0.23643918086417243</v>
      </c>
    </row>
    <row r="80" spans="1:51" ht="19.5" x14ac:dyDescent="0.25">
      <c r="A80" s="126">
        <v>0.78125</v>
      </c>
      <c r="B80" s="5">
        <v>154144.30554</v>
      </c>
      <c r="C80" s="7">
        <f t="shared" si="160"/>
        <v>78459.451519859998</v>
      </c>
      <c r="D80" s="9">
        <v>150055.30554</v>
      </c>
      <c r="E80" s="7">
        <f t="shared" si="161"/>
        <v>76378.150519860006</v>
      </c>
      <c r="F80" s="11">
        <f t="shared" si="162"/>
        <v>2.652709086900986E-2</v>
      </c>
      <c r="G80" s="5">
        <v>154144.30554</v>
      </c>
      <c r="H80" s="7">
        <f t="shared" si="163"/>
        <v>78459.451519859998</v>
      </c>
      <c r="I80" s="9">
        <v>150055.30554</v>
      </c>
      <c r="J80" s="7">
        <f t="shared" si="164"/>
        <v>76378.150519860006</v>
      </c>
      <c r="K80" s="11">
        <f t="shared" si="165"/>
        <v>2.652709086900986E-2</v>
      </c>
      <c r="L80" s="5">
        <v>154144.30554</v>
      </c>
      <c r="M80" s="7">
        <f t="shared" si="166"/>
        <v>78459.451519859998</v>
      </c>
      <c r="N80" s="9">
        <v>150055.30554</v>
      </c>
      <c r="O80" s="7">
        <f t="shared" si="167"/>
        <v>76378.150519860006</v>
      </c>
      <c r="P80" s="11">
        <f t="shared" si="168"/>
        <v>2.652709086900986E-2</v>
      </c>
      <c r="Q80" s="5">
        <v>154144.30554</v>
      </c>
      <c r="R80" s="7">
        <f t="shared" si="169"/>
        <v>78459.451519859998</v>
      </c>
      <c r="S80" s="9">
        <v>150055.30554</v>
      </c>
      <c r="T80" s="7">
        <f t="shared" si="170"/>
        <v>76378.150519860006</v>
      </c>
      <c r="U80" s="11">
        <f t="shared" si="171"/>
        <v>2.652709086900986E-2</v>
      </c>
      <c r="V80" s="5">
        <v>154144.30554</v>
      </c>
      <c r="W80" s="7">
        <f t="shared" si="172"/>
        <v>78459.451519859998</v>
      </c>
      <c r="X80" s="9">
        <v>150055.30554</v>
      </c>
      <c r="Y80" s="7">
        <f t="shared" si="173"/>
        <v>76378.150519860006</v>
      </c>
      <c r="Z80" s="11">
        <f t="shared" si="174"/>
        <v>2.652709086900986E-2</v>
      </c>
      <c r="AA80" s="5">
        <v>154144.30554</v>
      </c>
      <c r="AB80" s="7">
        <f t="shared" si="175"/>
        <v>78459.451519859998</v>
      </c>
      <c r="AC80" s="9">
        <v>150055.30554</v>
      </c>
      <c r="AD80" s="7">
        <f t="shared" si="176"/>
        <v>76378.150519860006</v>
      </c>
      <c r="AE80" s="11">
        <f t="shared" si="177"/>
        <v>2.652709086900986E-2</v>
      </c>
      <c r="AF80" s="5">
        <v>154144.30554</v>
      </c>
      <c r="AG80" s="7">
        <f t="shared" si="178"/>
        <v>78459.451519859998</v>
      </c>
      <c r="AH80" s="9">
        <v>150055.30554</v>
      </c>
      <c r="AI80" s="7">
        <f t="shared" si="179"/>
        <v>76378.150519860006</v>
      </c>
      <c r="AJ80" s="11">
        <f t="shared" si="180"/>
        <v>2.652709086900986E-2</v>
      </c>
      <c r="AK80" s="5">
        <v>154144.30554</v>
      </c>
      <c r="AL80" s="7">
        <f t="shared" si="181"/>
        <v>78459.451519859998</v>
      </c>
      <c r="AM80" s="9">
        <v>150055.30554</v>
      </c>
      <c r="AN80" s="7">
        <f t="shared" si="182"/>
        <v>76378.150519860006</v>
      </c>
      <c r="AO80" s="11">
        <f t="shared" si="183"/>
        <v>2.652709086900986E-2</v>
      </c>
      <c r="AP80" s="5">
        <v>154144.30554</v>
      </c>
      <c r="AQ80" s="7">
        <f t="shared" si="184"/>
        <v>78459.451519859998</v>
      </c>
      <c r="AR80" s="9">
        <v>150055.30554</v>
      </c>
      <c r="AS80" s="7">
        <f t="shared" si="185"/>
        <v>76378.150519860006</v>
      </c>
      <c r="AT80" s="11">
        <f t="shared" si="186"/>
        <v>2.652709086900986E-2</v>
      </c>
      <c r="AU80" s="5">
        <v>154144.30554</v>
      </c>
      <c r="AV80" s="7">
        <f t="shared" si="187"/>
        <v>78459.451519859998</v>
      </c>
      <c r="AW80" s="9">
        <v>150055.30554</v>
      </c>
      <c r="AX80" s="7">
        <f t="shared" si="188"/>
        <v>76378.150519860006</v>
      </c>
      <c r="AY80" s="11">
        <f t="shared" si="189"/>
        <v>2.652709086900986E-2</v>
      </c>
    </row>
    <row r="81" spans="1:51" ht="19.5" x14ac:dyDescent="0.25">
      <c r="A81" s="126">
        <v>0.79166666666666696</v>
      </c>
      <c r="B81" s="5">
        <v>147259.81055999998</v>
      </c>
      <c r="C81" s="7">
        <f t="shared" si="160"/>
        <v>74955.243575039989</v>
      </c>
      <c r="D81" s="9">
        <v>124544</v>
      </c>
      <c r="E81" s="7">
        <f t="shared" si="161"/>
        <v>63392.896000000001</v>
      </c>
      <c r="F81" s="11">
        <f t="shared" si="162"/>
        <v>0.15425668737190576</v>
      </c>
      <c r="G81" s="5">
        <v>147259.81055999998</v>
      </c>
      <c r="H81" s="7">
        <f t="shared" si="163"/>
        <v>74955.243575039989</v>
      </c>
      <c r="I81" s="9">
        <v>124544</v>
      </c>
      <c r="J81" s="7">
        <f t="shared" si="164"/>
        <v>63392.896000000001</v>
      </c>
      <c r="K81" s="11">
        <f t="shared" si="165"/>
        <v>0.15425668737190576</v>
      </c>
      <c r="L81" s="5">
        <v>147259.81055999998</v>
      </c>
      <c r="M81" s="7">
        <f t="shared" si="166"/>
        <v>74955.243575039989</v>
      </c>
      <c r="N81" s="9">
        <v>124544</v>
      </c>
      <c r="O81" s="7">
        <f t="shared" si="167"/>
        <v>63392.896000000001</v>
      </c>
      <c r="P81" s="11">
        <f t="shared" si="168"/>
        <v>0.15425668737190576</v>
      </c>
      <c r="Q81" s="5">
        <v>147259.81055999998</v>
      </c>
      <c r="R81" s="7">
        <f t="shared" si="169"/>
        <v>74955.243575039989</v>
      </c>
      <c r="S81" s="9">
        <v>124544</v>
      </c>
      <c r="T81" s="7">
        <f t="shared" si="170"/>
        <v>63392.896000000001</v>
      </c>
      <c r="U81" s="11">
        <f t="shared" si="171"/>
        <v>0.15425668737190576</v>
      </c>
      <c r="V81" s="5">
        <v>147259.81055999998</v>
      </c>
      <c r="W81" s="7">
        <f t="shared" si="172"/>
        <v>74955.243575039989</v>
      </c>
      <c r="X81" s="9">
        <v>124544</v>
      </c>
      <c r="Y81" s="7">
        <f t="shared" si="173"/>
        <v>63392.896000000001</v>
      </c>
      <c r="Z81" s="11">
        <f t="shared" si="174"/>
        <v>0.15425668737190576</v>
      </c>
      <c r="AA81" s="5">
        <v>147259.81055999998</v>
      </c>
      <c r="AB81" s="7">
        <f t="shared" si="175"/>
        <v>74955.243575039989</v>
      </c>
      <c r="AC81" s="9">
        <v>124544</v>
      </c>
      <c r="AD81" s="7">
        <f t="shared" si="176"/>
        <v>63392.896000000001</v>
      </c>
      <c r="AE81" s="11">
        <f t="shared" si="177"/>
        <v>0.15425668737190576</v>
      </c>
      <c r="AF81" s="5">
        <v>147259.81055999998</v>
      </c>
      <c r="AG81" s="7">
        <f t="shared" si="178"/>
        <v>74955.243575039989</v>
      </c>
      <c r="AH81" s="9">
        <v>124544</v>
      </c>
      <c r="AI81" s="7">
        <f t="shared" si="179"/>
        <v>63392.896000000001</v>
      </c>
      <c r="AJ81" s="11">
        <f t="shared" si="180"/>
        <v>0.15425668737190576</v>
      </c>
      <c r="AK81" s="5">
        <v>147259.81055999998</v>
      </c>
      <c r="AL81" s="7">
        <f t="shared" si="181"/>
        <v>74955.243575039989</v>
      </c>
      <c r="AM81" s="9">
        <v>124544</v>
      </c>
      <c r="AN81" s="7">
        <f t="shared" si="182"/>
        <v>63392.896000000001</v>
      </c>
      <c r="AO81" s="11">
        <f t="shared" si="183"/>
        <v>0.15425668737190576</v>
      </c>
      <c r="AP81" s="5">
        <v>147259.81055999998</v>
      </c>
      <c r="AQ81" s="7">
        <f t="shared" si="184"/>
        <v>74955.243575039989</v>
      </c>
      <c r="AR81" s="9">
        <v>124544</v>
      </c>
      <c r="AS81" s="7">
        <f t="shared" si="185"/>
        <v>63392.896000000001</v>
      </c>
      <c r="AT81" s="11">
        <f t="shared" si="186"/>
        <v>0.15425668737190576</v>
      </c>
      <c r="AU81" s="5">
        <v>147259.81055999998</v>
      </c>
      <c r="AV81" s="7">
        <f t="shared" si="187"/>
        <v>74955.243575039989</v>
      </c>
      <c r="AW81" s="9">
        <v>124544</v>
      </c>
      <c r="AX81" s="7">
        <f t="shared" si="188"/>
        <v>63392.896000000001</v>
      </c>
      <c r="AY81" s="11">
        <f t="shared" si="189"/>
        <v>0.15425668737190576</v>
      </c>
    </row>
    <row r="82" spans="1:51" ht="19.5" x14ac:dyDescent="0.25">
      <c r="A82" s="126">
        <v>0.80208333333333304</v>
      </c>
      <c r="B82" s="5">
        <v>210479.74805999998</v>
      </c>
      <c r="C82" s="7">
        <f t="shared" si="160"/>
        <v>107134.19176253999</v>
      </c>
      <c r="D82" s="9">
        <v>223541</v>
      </c>
      <c r="E82" s="7">
        <f t="shared" si="161"/>
        <v>113782.36900000001</v>
      </c>
      <c r="F82" s="11">
        <f t="shared" si="162"/>
        <v>-6.205467300481915E-2</v>
      </c>
      <c r="G82" s="5">
        <v>210479.74805999998</v>
      </c>
      <c r="H82" s="7">
        <f t="shared" si="163"/>
        <v>107134.19176253999</v>
      </c>
      <c r="I82" s="9">
        <v>223541</v>
      </c>
      <c r="J82" s="7">
        <f t="shared" si="164"/>
        <v>113782.36900000001</v>
      </c>
      <c r="K82" s="11">
        <f t="shared" si="165"/>
        <v>-6.205467300481915E-2</v>
      </c>
      <c r="L82" s="5">
        <v>210479.74805999998</v>
      </c>
      <c r="M82" s="7">
        <f t="shared" si="166"/>
        <v>107134.19176253999</v>
      </c>
      <c r="N82" s="9">
        <v>223541</v>
      </c>
      <c r="O82" s="7">
        <f t="shared" si="167"/>
        <v>113782.36900000001</v>
      </c>
      <c r="P82" s="11">
        <f t="shared" si="168"/>
        <v>-6.205467300481915E-2</v>
      </c>
      <c r="Q82" s="5">
        <v>210479.74805999998</v>
      </c>
      <c r="R82" s="7">
        <f t="shared" si="169"/>
        <v>107134.19176253999</v>
      </c>
      <c r="S82" s="9">
        <v>223541</v>
      </c>
      <c r="T82" s="7">
        <f t="shared" si="170"/>
        <v>113782.36900000001</v>
      </c>
      <c r="U82" s="11">
        <f t="shared" si="171"/>
        <v>-6.205467300481915E-2</v>
      </c>
      <c r="V82" s="5">
        <v>210479.74805999998</v>
      </c>
      <c r="W82" s="7">
        <f t="shared" si="172"/>
        <v>107134.19176253999</v>
      </c>
      <c r="X82" s="9">
        <v>223541</v>
      </c>
      <c r="Y82" s="7">
        <f t="shared" si="173"/>
        <v>113782.36900000001</v>
      </c>
      <c r="Z82" s="11">
        <f t="shared" si="174"/>
        <v>-6.205467300481915E-2</v>
      </c>
      <c r="AA82" s="5">
        <v>210479.74805999998</v>
      </c>
      <c r="AB82" s="7">
        <f t="shared" si="175"/>
        <v>107134.19176253999</v>
      </c>
      <c r="AC82" s="9">
        <v>223541</v>
      </c>
      <c r="AD82" s="7">
        <f t="shared" si="176"/>
        <v>113782.36900000001</v>
      </c>
      <c r="AE82" s="11">
        <f t="shared" si="177"/>
        <v>-6.205467300481915E-2</v>
      </c>
      <c r="AF82" s="5">
        <v>210479.74805999998</v>
      </c>
      <c r="AG82" s="7">
        <f t="shared" si="178"/>
        <v>107134.19176253999</v>
      </c>
      <c r="AH82" s="9">
        <v>223541</v>
      </c>
      <c r="AI82" s="7">
        <f t="shared" si="179"/>
        <v>113782.36900000001</v>
      </c>
      <c r="AJ82" s="11">
        <f t="shared" si="180"/>
        <v>-6.205467300481915E-2</v>
      </c>
      <c r="AK82" s="5">
        <v>210479.74805999998</v>
      </c>
      <c r="AL82" s="7">
        <f t="shared" si="181"/>
        <v>107134.19176253999</v>
      </c>
      <c r="AM82" s="9">
        <v>223541</v>
      </c>
      <c r="AN82" s="7">
        <f t="shared" si="182"/>
        <v>113782.36900000001</v>
      </c>
      <c r="AO82" s="11">
        <f t="shared" si="183"/>
        <v>-6.205467300481915E-2</v>
      </c>
      <c r="AP82" s="5">
        <v>210479.74805999998</v>
      </c>
      <c r="AQ82" s="7">
        <f t="shared" si="184"/>
        <v>107134.19176253999</v>
      </c>
      <c r="AR82" s="9">
        <v>223541</v>
      </c>
      <c r="AS82" s="7">
        <f t="shared" si="185"/>
        <v>113782.36900000001</v>
      </c>
      <c r="AT82" s="11">
        <f t="shared" si="186"/>
        <v>-6.205467300481915E-2</v>
      </c>
      <c r="AU82" s="5">
        <v>210479.74805999998</v>
      </c>
      <c r="AV82" s="7">
        <f t="shared" si="187"/>
        <v>107134.19176253999</v>
      </c>
      <c r="AW82" s="9">
        <v>223541</v>
      </c>
      <c r="AX82" s="7">
        <f t="shared" si="188"/>
        <v>113782.36900000001</v>
      </c>
      <c r="AY82" s="11">
        <f t="shared" si="189"/>
        <v>-6.205467300481915E-2</v>
      </c>
    </row>
    <row r="83" spans="1:51" ht="19.5" x14ac:dyDescent="0.25">
      <c r="A83" s="126">
        <v>0.8125</v>
      </c>
      <c r="B83" s="5">
        <v>185358.05152000004</v>
      </c>
      <c r="C83" s="7">
        <f t="shared" si="160"/>
        <v>94347.248223680013</v>
      </c>
      <c r="D83" s="9">
        <v>168240</v>
      </c>
      <c r="E83" s="7">
        <f t="shared" si="161"/>
        <v>85634.16</v>
      </c>
      <c r="F83" s="11">
        <f t="shared" si="162"/>
        <v>9.2351270309684971E-2</v>
      </c>
      <c r="G83" s="5">
        <v>185358.05152000004</v>
      </c>
      <c r="H83" s="7">
        <f t="shared" si="163"/>
        <v>94347.248223680013</v>
      </c>
      <c r="I83" s="9">
        <v>168240</v>
      </c>
      <c r="J83" s="7">
        <f t="shared" si="164"/>
        <v>85634.16</v>
      </c>
      <c r="K83" s="11">
        <f t="shared" si="165"/>
        <v>9.2351270309684971E-2</v>
      </c>
      <c r="L83" s="5">
        <v>185358.05152000004</v>
      </c>
      <c r="M83" s="7">
        <f t="shared" si="166"/>
        <v>94347.248223680013</v>
      </c>
      <c r="N83" s="9">
        <v>168240</v>
      </c>
      <c r="O83" s="7">
        <f t="shared" si="167"/>
        <v>85634.16</v>
      </c>
      <c r="P83" s="11">
        <f t="shared" si="168"/>
        <v>9.2351270309684971E-2</v>
      </c>
      <c r="Q83" s="5">
        <v>185358.05152000004</v>
      </c>
      <c r="R83" s="7">
        <f t="shared" si="169"/>
        <v>94347.248223680013</v>
      </c>
      <c r="S83" s="9">
        <v>168240</v>
      </c>
      <c r="T83" s="7">
        <f t="shared" si="170"/>
        <v>85634.16</v>
      </c>
      <c r="U83" s="11">
        <f t="shared" si="171"/>
        <v>9.2351270309684971E-2</v>
      </c>
      <c r="V83" s="5">
        <v>185358.05152000004</v>
      </c>
      <c r="W83" s="7">
        <f t="shared" si="172"/>
        <v>94347.248223680013</v>
      </c>
      <c r="X83" s="9">
        <v>168240</v>
      </c>
      <c r="Y83" s="7">
        <f t="shared" si="173"/>
        <v>85634.16</v>
      </c>
      <c r="Z83" s="11">
        <f t="shared" si="174"/>
        <v>9.2351270309684971E-2</v>
      </c>
      <c r="AA83" s="5">
        <v>185358.05152000004</v>
      </c>
      <c r="AB83" s="7">
        <f t="shared" si="175"/>
        <v>94347.248223680013</v>
      </c>
      <c r="AC83" s="9">
        <v>168240</v>
      </c>
      <c r="AD83" s="7">
        <f t="shared" si="176"/>
        <v>85634.16</v>
      </c>
      <c r="AE83" s="11">
        <f t="shared" si="177"/>
        <v>9.2351270309684971E-2</v>
      </c>
      <c r="AF83" s="5">
        <v>185358.05152000004</v>
      </c>
      <c r="AG83" s="7">
        <f t="shared" si="178"/>
        <v>94347.248223680013</v>
      </c>
      <c r="AH83" s="9">
        <v>168240</v>
      </c>
      <c r="AI83" s="7">
        <f t="shared" si="179"/>
        <v>85634.16</v>
      </c>
      <c r="AJ83" s="11">
        <f t="shared" si="180"/>
        <v>9.2351270309684971E-2</v>
      </c>
      <c r="AK83" s="5">
        <v>185358.05152000004</v>
      </c>
      <c r="AL83" s="7">
        <f t="shared" si="181"/>
        <v>94347.248223680013</v>
      </c>
      <c r="AM83" s="9">
        <v>168240</v>
      </c>
      <c r="AN83" s="7">
        <f t="shared" si="182"/>
        <v>85634.16</v>
      </c>
      <c r="AO83" s="11">
        <f t="shared" si="183"/>
        <v>9.2351270309684971E-2</v>
      </c>
      <c r="AP83" s="5">
        <v>185358.05152000004</v>
      </c>
      <c r="AQ83" s="7">
        <f t="shared" si="184"/>
        <v>94347.248223680013</v>
      </c>
      <c r="AR83" s="9">
        <v>168240</v>
      </c>
      <c r="AS83" s="7">
        <f t="shared" si="185"/>
        <v>85634.16</v>
      </c>
      <c r="AT83" s="11">
        <f t="shared" si="186"/>
        <v>9.2351270309684971E-2</v>
      </c>
      <c r="AU83" s="5">
        <v>185358.05152000004</v>
      </c>
      <c r="AV83" s="7">
        <f t="shared" si="187"/>
        <v>94347.248223680013</v>
      </c>
      <c r="AW83" s="9">
        <v>168240</v>
      </c>
      <c r="AX83" s="7">
        <f t="shared" si="188"/>
        <v>85634.16</v>
      </c>
      <c r="AY83" s="11">
        <f t="shared" si="189"/>
        <v>9.2351270309684971E-2</v>
      </c>
    </row>
    <row r="84" spans="1:51" ht="19.5" x14ac:dyDescent="0.25">
      <c r="A84" s="126">
        <v>0.82291666666666696</v>
      </c>
      <c r="B84" s="5">
        <v>191718.49799999999</v>
      </c>
      <c r="C84" s="7">
        <f t="shared" si="160"/>
        <v>97584.715482</v>
      </c>
      <c r="D84" s="9">
        <v>184541</v>
      </c>
      <c r="E84" s="7">
        <f t="shared" si="161"/>
        <v>93931.369000000006</v>
      </c>
      <c r="F84" s="11">
        <f t="shared" si="162"/>
        <v>3.7437691588841845E-2</v>
      </c>
      <c r="G84" s="5">
        <v>191718.49799999999</v>
      </c>
      <c r="H84" s="7">
        <f t="shared" si="163"/>
        <v>97584.715482</v>
      </c>
      <c r="I84" s="9">
        <v>184541</v>
      </c>
      <c r="J84" s="7">
        <f t="shared" si="164"/>
        <v>93931.369000000006</v>
      </c>
      <c r="K84" s="11">
        <f t="shared" si="165"/>
        <v>3.7437691588841845E-2</v>
      </c>
      <c r="L84" s="5">
        <v>191718.49799999999</v>
      </c>
      <c r="M84" s="7">
        <f t="shared" si="166"/>
        <v>97584.715482</v>
      </c>
      <c r="N84" s="9">
        <v>184541</v>
      </c>
      <c r="O84" s="7">
        <f t="shared" si="167"/>
        <v>93931.369000000006</v>
      </c>
      <c r="P84" s="11">
        <f t="shared" si="168"/>
        <v>3.7437691588841845E-2</v>
      </c>
      <c r="Q84" s="5">
        <v>191718.49799999999</v>
      </c>
      <c r="R84" s="7">
        <f t="shared" si="169"/>
        <v>97584.715482</v>
      </c>
      <c r="S84" s="9">
        <v>184541</v>
      </c>
      <c r="T84" s="7">
        <f t="shared" si="170"/>
        <v>93931.369000000006</v>
      </c>
      <c r="U84" s="11">
        <f t="shared" si="171"/>
        <v>3.7437691588841845E-2</v>
      </c>
      <c r="V84" s="5">
        <v>191718.49799999999</v>
      </c>
      <c r="W84" s="7">
        <f t="shared" si="172"/>
        <v>97584.715482</v>
      </c>
      <c r="X84" s="9">
        <v>184541</v>
      </c>
      <c r="Y84" s="7">
        <f t="shared" si="173"/>
        <v>93931.369000000006</v>
      </c>
      <c r="Z84" s="11">
        <f t="shared" si="174"/>
        <v>3.7437691588841845E-2</v>
      </c>
      <c r="AA84" s="5">
        <v>191718.49799999999</v>
      </c>
      <c r="AB84" s="7">
        <f t="shared" si="175"/>
        <v>97584.715482</v>
      </c>
      <c r="AC84" s="9">
        <v>184541</v>
      </c>
      <c r="AD84" s="7">
        <f t="shared" si="176"/>
        <v>93931.369000000006</v>
      </c>
      <c r="AE84" s="11">
        <f t="shared" si="177"/>
        <v>3.7437691588841845E-2</v>
      </c>
      <c r="AF84" s="5">
        <v>191718.49799999999</v>
      </c>
      <c r="AG84" s="7">
        <f t="shared" si="178"/>
        <v>97584.715482</v>
      </c>
      <c r="AH84" s="9">
        <v>184541</v>
      </c>
      <c r="AI84" s="7">
        <f t="shared" si="179"/>
        <v>93931.369000000006</v>
      </c>
      <c r="AJ84" s="11">
        <f t="shared" si="180"/>
        <v>3.7437691588841845E-2</v>
      </c>
      <c r="AK84" s="5">
        <v>191718.49799999999</v>
      </c>
      <c r="AL84" s="7">
        <f t="shared" si="181"/>
        <v>97584.715482</v>
      </c>
      <c r="AM84" s="9">
        <v>184541</v>
      </c>
      <c r="AN84" s="7">
        <f t="shared" si="182"/>
        <v>93931.369000000006</v>
      </c>
      <c r="AO84" s="11">
        <f t="shared" si="183"/>
        <v>3.7437691588841845E-2</v>
      </c>
      <c r="AP84" s="5">
        <v>191718.49799999999</v>
      </c>
      <c r="AQ84" s="7">
        <f t="shared" si="184"/>
        <v>97584.715482</v>
      </c>
      <c r="AR84" s="9">
        <v>184541</v>
      </c>
      <c r="AS84" s="7">
        <f t="shared" si="185"/>
        <v>93931.369000000006</v>
      </c>
      <c r="AT84" s="11">
        <f t="shared" si="186"/>
        <v>3.7437691588841845E-2</v>
      </c>
      <c r="AU84" s="5">
        <v>191718.49799999999</v>
      </c>
      <c r="AV84" s="7">
        <f t="shared" si="187"/>
        <v>97584.715482</v>
      </c>
      <c r="AW84" s="9">
        <v>184541</v>
      </c>
      <c r="AX84" s="7">
        <f t="shared" si="188"/>
        <v>93931.369000000006</v>
      </c>
      <c r="AY84" s="11">
        <f t="shared" si="189"/>
        <v>3.7437691588841845E-2</v>
      </c>
    </row>
    <row r="85" spans="1:51" ht="19.5" x14ac:dyDescent="0.25">
      <c r="A85" s="126">
        <v>0.83333333333333304</v>
      </c>
      <c r="B85" s="5">
        <v>145560.62439000001</v>
      </c>
      <c r="C85" s="7">
        <f>B85*0.509</f>
        <v>74090.357814510004</v>
      </c>
      <c r="D85" s="9">
        <v>115521</v>
      </c>
      <c r="E85" s="7">
        <f>D85*0.509</f>
        <v>58800.188999999998</v>
      </c>
      <c r="F85" s="11">
        <f>IF(B85&gt;0,(B85-D85)/B85,0)</f>
        <v>0.20637191215609904</v>
      </c>
      <c r="G85" s="5">
        <v>145560.62439000001</v>
      </c>
      <c r="H85" s="7">
        <f>G85*0.509</f>
        <v>74090.357814510004</v>
      </c>
      <c r="I85" s="9">
        <v>115521</v>
      </c>
      <c r="J85" s="7">
        <f>I85*0.509</f>
        <v>58800.188999999998</v>
      </c>
      <c r="K85" s="11">
        <f>IF(G85&gt;0,(G85-I85)/G85,0)</f>
        <v>0.20637191215609904</v>
      </c>
      <c r="L85" s="5">
        <v>145560.62439000001</v>
      </c>
      <c r="M85" s="7">
        <f>L85*0.509</f>
        <v>74090.357814510004</v>
      </c>
      <c r="N85" s="9">
        <v>115521</v>
      </c>
      <c r="O85" s="7">
        <f>N85*0.509</f>
        <v>58800.188999999998</v>
      </c>
      <c r="P85" s="11">
        <f>IF(L85&gt;0,(L85-N85)/L85,0)</f>
        <v>0.20637191215609904</v>
      </c>
      <c r="Q85" s="5">
        <v>145560.62439000001</v>
      </c>
      <c r="R85" s="7">
        <f>Q85*0.509</f>
        <v>74090.357814510004</v>
      </c>
      <c r="S85" s="9">
        <v>115521</v>
      </c>
      <c r="T85" s="7">
        <f>S85*0.509</f>
        <v>58800.188999999998</v>
      </c>
      <c r="U85" s="11">
        <f>IF(Q85&gt;0,(Q85-S85)/Q85,0)</f>
        <v>0.20637191215609904</v>
      </c>
      <c r="V85" s="5">
        <v>145560.62439000001</v>
      </c>
      <c r="W85" s="7">
        <f>V85*0.509</f>
        <v>74090.357814510004</v>
      </c>
      <c r="X85" s="9">
        <v>115521</v>
      </c>
      <c r="Y85" s="7">
        <f>X85*0.509</f>
        <v>58800.188999999998</v>
      </c>
      <c r="Z85" s="11">
        <f>IF(V85&gt;0,(V85-X85)/V85,0)</f>
        <v>0.20637191215609904</v>
      </c>
      <c r="AA85" s="5">
        <v>145560.62439000001</v>
      </c>
      <c r="AB85" s="7">
        <f>AA85*0.509</f>
        <v>74090.357814510004</v>
      </c>
      <c r="AC85" s="9">
        <v>115521</v>
      </c>
      <c r="AD85" s="7">
        <f>AC85*0.509</f>
        <v>58800.188999999998</v>
      </c>
      <c r="AE85" s="11">
        <f>IF(AA85&gt;0,(AA85-AC85)/AA85,0)</f>
        <v>0.20637191215609904</v>
      </c>
      <c r="AF85" s="5">
        <v>145560.62439000001</v>
      </c>
      <c r="AG85" s="7">
        <f>AF85*0.509</f>
        <v>74090.357814510004</v>
      </c>
      <c r="AH85" s="9">
        <v>115521</v>
      </c>
      <c r="AI85" s="7">
        <f>AH85*0.509</f>
        <v>58800.188999999998</v>
      </c>
      <c r="AJ85" s="11">
        <f>IF(AF85&gt;0,(AF85-AH85)/AF85,0)</f>
        <v>0.20637191215609904</v>
      </c>
      <c r="AK85" s="5">
        <v>145560.62439000001</v>
      </c>
      <c r="AL85" s="7">
        <f>AK85*0.509</f>
        <v>74090.357814510004</v>
      </c>
      <c r="AM85" s="9">
        <v>115521</v>
      </c>
      <c r="AN85" s="7">
        <f>AM85*0.509</f>
        <v>58800.188999999998</v>
      </c>
      <c r="AO85" s="11">
        <f>IF(AK85&gt;0,(AK85-AM85)/AK85,0)</f>
        <v>0.20637191215609904</v>
      </c>
      <c r="AP85" s="5">
        <v>145560.62439000001</v>
      </c>
      <c r="AQ85" s="7">
        <f>AP85*0.509</f>
        <v>74090.357814510004</v>
      </c>
      <c r="AR85" s="9">
        <v>115521</v>
      </c>
      <c r="AS85" s="7">
        <f>AR85*0.509</f>
        <v>58800.188999999998</v>
      </c>
      <c r="AT85" s="11">
        <f>IF(AP85&gt;0,(AP85-AR85)/AP85,0)</f>
        <v>0.20637191215609904</v>
      </c>
      <c r="AU85" s="5">
        <v>145560.62439000001</v>
      </c>
      <c r="AV85" s="7">
        <f>AU85*0.509</f>
        <v>74090.357814510004</v>
      </c>
      <c r="AW85" s="9">
        <v>115521</v>
      </c>
      <c r="AX85" s="7">
        <f>AW85*0.509</f>
        <v>58800.188999999998</v>
      </c>
      <c r="AY85" s="11">
        <f>IF(AU85&gt;0,(AU85-AW85)/AU85,0)</f>
        <v>0.20637191215609904</v>
      </c>
    </row>
    <row r="86" spans="1:51" ht="19.5" x14ac:dyDescent="0.25">
      <c r="A86" s="126">
        <v>0.84375</v>
      </c>
      <c r="B86" s="5">
        <v>101351.52778999999</v>
      </c>
      <c r="C86" s="7">
        <f t="shared" ref="C86:C101" si="190">B86*0.509</f>
        <v>51587.927645109994</v>
      </c>
      <c r="D86" s="9">
        <v>125315</v>
      </c>
      <c r="E86" s="7">
        <f t="shared" ref="E86:E101" si="191">D86*0.509</f>
        <v>63785.334999999999</v>
      </c>
      <c r="F86" s="11">
        <f t="shared" ref="F86:F101" si="192">IF(B86&gt;0,(B86-D86)/B86,0)</f>
        <v>-0.23643918086417243</v>
      </c>
      <c r="G86" s="5">
        <v>101351.52778999999</v>
      </c>
      <c r="H86" s="7">
        <f t="shared" ref="H86:H101" si="193">G86*0.509</f>
        <v>51587.927645109994</v>
      </c>
      <c r="I86" s="9">
        <v>125315</v>
      </c>
      <c r="J86" s="7">
        <f t="shared" ref="J86:J101" si="194">I86*0.509</f>
        <v>63785.334999999999</v>
      </c>
      <c r="K86" s="11">
        <f t="shared" ref="K86:K101" si="195">IF(G86&gt;0,(G86-I86)/G86,0)</f>
        <v>-0.23643918086417243</v>
      </c>
      <c r="L86" s="5">
        <v>101351.52778999999</v>
      </c>
      <c r="M86" s="7">
        <f t="shared" ref="M86:M101" si="196">L86*0.509</f>
        <v>51587.927645109994</v>
      </c>
      <c r="N86" s="9">
        <v>125315</v>
      </c>
      <c r="O86" s="7">
        <f t="shared" ref="O86:O101" si="197">N86*0.509</f>
        <v>63785.334999999999</v>
      </c>
      <c r="P86" s="11">
        <f t="shared" ref="P86:P101" si="198">IF(L86&gt;0,(L86-N86)/L86,0)</f>
        <v>-0.23643918086417243</v>
      </c>
      <c r="Q86" s="5">
        <v>101351.52778999999</v>
      </c>
      <c r="R86" s="7">
        <f t="shared" ref="R86:R101" si="199">Q86*0.509</f>
        <v>51587.927645109994</v>
      </c>
      <c r="S86" s="9">
        <v>125315</v>
      </c>
      <c r="T86" s="7">
        <f t="shared" ref="T86:T101" si="200">S86*0.509</f>
        <v>63785.334999999999</v>
      </c>
      <c r="U86" s="11">
        <f t="shared" ref="U86:U101" si="201">IF(Q86&gt;0,(Q86-S86)/Q86,0)</f>
        <v>-0.23643918086417243</v>
      </c>
      <c r="V86" s="5">
        <v>101351.52778999999</v>
      </c>
      <c r="W86" s="7">
        <f t="shared" ref="W86:W101" si="202">V86*0.509</f>
        <v>51587.927645109994</v>
      </c>
      <c r="X86" s="9">
        <v>125315</v>
      </c>
      <c r="Y86" s="7">
        <f t="shared" ref="Y86:Y101" si="203">X86*0.509</f>
        <v>63785.334999999999</v>
      </c>
      <c r="Z86" s="11">
        <f t="shared" ref="Z86:Z101" si="204">IF(V86&gt;0,(V86-X86)/V86,0)</f>
        <v>-0.23643918086417243</v>
      </c>
      <c r="AA86" s="5">
        <v>101351.52778999999</v>
      </c>
      <c r="AB86" s="7">
        <f t="shared" ref="AB86:AB101" si="205">AA86*0.509</f>
        <v>51587.927645109994</v>
      </c>
      <c r="AC86" s="9">
        <v>125315</v>
      </c>
      <c r="AD86" s="7">
        <f t="shared" ref="AD86:AD101" si="206">AC86*0.509</f>
        <v>63785.334999999999</v>
      </c>
      <c r="AE86" s="11">
        <f t="shared" ref="AE86:AE101" si="207">IF(AA86&gt;0,(AA86-AC86)/AA86,0)</f>
        <v>-0.23643918086417243</v>
      </c>
      <c r="AF86" s="5">
        <v>101351.52778999999</v>
      </c>
      <c r="AG86" s="7">
        <f t="shared" ref="AG86:AG101" si="208">AF86*0.509</f>
        <v>51587.927645109994</v>
      </c>
      <c r="AH86" s="9">
        <v>125315</v>
      </c>
      <c r="AI86" s="7">
        <f t="shared" ref="AI86:AI101" si="209">AH86*0.509</f>
        <v>63785.334999999999</v>
      </c>
      <c r="AJ86" s="11">
        <f t="shared" ref="AJ86:AJ101" si="210">IF(AF86&gt;0,(AF86-AH86)/AF86,0)</f>
        <v>-0.23643918086417243</v>
      </c>
      <c r="AK86" s="5">
        <v>101351.52778999999</v>
      </c>
      <c r="AL86" s="7">
        <f t="shared" ref="AL86:AL101" si="211">AK86*0.509</f>
        <v>51587.927645109994</v>
      </c>
      <c r="AM86" s="9">
        <v>125315</v>
      </c>
      <c r="AN86" s="7">
        <f t="shared" ref="AN86:AN101" si="212">AM86*0.509</f>
        <v>63785.334999999999</v>
      </c>
      <c r="AO86" s="11">
        <f t="shared" ref="AO86:AO101" si="213">IF(AK86&gt;0,(AK86-AM86)/AK86,0)</f>
        <v>-0.23643918086417243</v>
      </c>
      <c r="AP86" s="5">
        <v>101351.52778999999</v>
      </c>
      <c r="AQ86" s="7">
        <f t="shared" ref="AQ86:AQ101" si="214">AP86*0.509</f>
        <v>51587.927645109994</v>
      </c>
      <c r="AR86" s="9">
        <v>125315</v>
      </c>
      <c r="AS86" s="7">
        <f t="shared" ref="AS86:AS101" si="215">AR86*0.509</f>
        <v>63785.334999999999</v>
      </c>
      <c r="AT86" s="11">
        <f t="shared" ref="AT86:AT101" si="216">IF(AP86&gt;0,(AP86-AR86)/AP86,0)</f>
        <v>-0.23643918086417243</v>
      </c>
      <c r="AU86" s="5">
        <v>101351.52778999999</v>
      </c>
      <c r="AV86" s="7">
        <f t="shared" ref="AV86:AV101" si="217">AU86*0.509</f>
        <v>51587.927645109994</v>
      </c>
      <c r="AW86" s="9">
        <v>125315</v>
      </c>
      <c r="AX86" s="7">
        <f t="shared" ref="AX86:AX101" si="218">AW86*0.509</f>
        <v>63785.334999999999</v>
      </c>
      <c r="AY86" s="11">
        <f t="shared" ref="AY86:AY101" si="219">IF(AU86&gt;0,(AU86-AW86)/AU86,0)</f>
        <v>-0.23643918086417243</v>
      </c>
    </row>
    <row r="87" spans="1:51" ht="19.5" x14ac:dyDescent="0.25">
      <c r="A87" s="126">
        <v>0.85416666666666696</v>
      </c>
      <c r="B87" s="5">
        <v>154144.30554</v>
      </c>
      <c r="C87" s="7">
        <f t="shared" si="190"/>
        <v>78459.451519859998</v>
      </c>
      <c r="D87" s="9">
        <v>150055.30554</v>
      </c>
      <c r="E87" s="7">
        <f t="shared" si="191"/>
        <v>76378.150519860006</v>
      </c>
      <c r="F87" s="11">
        <f t="shared" si="192"/>
        <v>2.652709086900986E-2</v>
      </c>
      <c r="G87" s="5">
        <v>154144.30554</v>
      </c>
      <c r="H87" s="7">
        <f t="shared" si="193"/>
        <v>78459.451519859998</v>
      </c>
      <c r="I87" s="9">
        <v>150055.30554</v>
      </c>
      <c r="J87" s="7">
        <f t="shared" si="194"/>
        <v>76378.150519860006</v>
      </c>
      <c r="K87" s="11">
        <f t="shared" si="195"/>
        <v>2.652709086900986E-2</v>
      </c>
      <c r="L87" s="5">
        <v>154144.30554</v>
      </c>
      <c r="M87" s="7">
        <f t="shared" si="196"/>
        <v>78459.451519859998</v>
      </c>
      <c r="N87" s="9">
        <v>150055.30554</v>
      </c>
      <c r="O87" s="7">
        <f t="shared" si="197"/>
        <v>76378.150519860006</v>
      </c>
      <c r="P87" s="11">
        <f t="shared" si="198"/>
        <v>2.652709086900986E-2</v>
      </c>
      <c r="Q87" s="5">
        <v>154144.30554</v>
      </c>
      <c r="R87" s="7">
        <f t="shared" si="199"/>
        <v>78459.451519859998</v>
      </c>
      <c r="S87" s="9">
        <v>150055.30554</v>
      </c>
      <c r="T87" s="7">
        <f t="shared" si="200"/>
        <v>76378.150519860006</v>
      </c>
      <c r="U87" s="11">
        <f t="shared" si="201"/>
        <v>2.652709086900986E-2</v>
      </c>
      <c r="V87" s="5">
        <v>154144.30554</v>
      </c>
      <c r="W87" s="7">
        <f t="shared" si="202"/>
        <v>78459.451519859998</v>
      </c>
      <c r="X87" s="9">
        <v>150055.30554</v>
      </c>
      <c r="Y87" s="7">
        <f t="shared" si="203"/>
        <v>76378.150519860006</v>
      </c>
      <c r="Z87" s="11">
        <f t="shared" si="204"/>
        <v>2.652709086900986E-2</v>
      </c>
      <c r="AA87" s="5">
        <v>154144.30554</v>
      </c>
      <c r="AB87" s="7">
        <f t="shared" si="205"/>
        <v>78459.451519859998</v>
      </c>
      <c r="AC87" s="9">
        <v>150055.30554</v>
      </c>
      <c r="AD87" s="7">
        <f t="shared" si="206"/>
        <v>76378.150519860006</v>
      </c>
      <c r="AE87" s="11">
        <f t="shared" si="207"/>
        <v>2.652709086900986E-2</v>
      </c>
      <c r="AF87" s="5">
        <v>154144.30554</v>
      </c>
      <c r="AG87" s="7">
        <f t="shared" si="208"/>
        <v>78459.451519859998</v>
      </c>
      <c r="AH87" s="9">
        <v>150055.30554</v>
      </c>
      <c r="AI87" s="7">
        <f t="shared" si="209"/>
        <v>76378.150519860006</v>
      </c>
      <c r="AJ87" s="11">
        <f t="shared" si="210"/>
        <v>2.652709086900986E-2</v>
      </c>
      <c r="AK87" s="5">
        <v>154144.30554</v>
      </c>
      <c r="AL87" s="7">
        <f t="shared" si="211"/>
        <v>78459.451519859998</v>
      </c>
      <c r="AM87" s="9">
        <v>150055.30554</v>
      </c>
      <c r="AN87" s="7">
        <f t="shared" si="212"/>
        <v>76378.150519860006</v>
      </c>
      <c r="AO87" s="11">
        <f t="shared" si="213"/>
        <v>2.652709086900986E-2</v>
      </c>
      <c r="AP87" s="5">
        <v>154144.30554</v>
      </c>
      <c r="AQ87" s="7">
        <f t="shared" si="214"/>
        <v>78459.451519859998</v>
      </c>
      <c r="AR87" s="9">
        <v>150055.30554</v>
      </c>
      <c r="AS87" s="7">
        <f t="shared" si="215"/>
        <v>76378.150519860006</v>
      </c>
      <c r="AT87" s="11">
        <f t="shared" si="216"/>
        <v>2.652709086900986E-2</v>
      </c>
      <c r="AU87" s="5">
        <v>154144.30554</v>
      </c>
      <c r="AV87" s="7">
        <f t="shared" si="217"/>
        <v>78459.451519859998</v>
      </c>
      <c r="AW87" s="9">
        <v>150055.30554</v>
      </c>
      <c r="AX87" s="7">
        <f t="shared" si="218"/>
        <v>76378.150519860006</v>
      </c>
      <c r="AY87" s="11">
        <f t="shared" si="219"/>
        <v>2.652709086900986E-2</v>
      </c>
    </row>
    <row r="88" spans="1:51" ht="19.5" x14ac:dyDescent="0.25">
      <c r="A88" s="126">
        <v>0.86458333333333304</v>
      </c>
      <c r="B88" s="5">
        <v>147259.81055999998</v>
      </c>
      <c r="C88" s="7">
        <f t="shared" si="190"/>
        <v>74955.243575039989</v>
      </c>
      <c r="D88" s="9">
        <v>124544</v>
      </c>
      <c r="E88" s="7">
        <f t="shared" si="191"/>
        <v>63392.896000000001</v>
      </c>
      <c r="F88" s="11">
        <f t="shared" si="192"/>
        <v>0.15425668737190576</v>
      </c>
      <c r="G88" s="5">
        <v>147259.81055999998</v>
      </c>
      <c r="H88" s="7">
        <f t="shared" si="193"/>
        <v>74955.243575039989</v>
      </c>
      <c r="I88" s="9">
        <v>124544</v>
      </c>
      <c r="J88" s="7">
        <f t="shared" si="194"/>
        <v>63392.896000000001</v>
      </c>
      <c r="K88" s="11">
        <f t="shared" si="195"/>
        <v>0.15425668737190576</v>
      </c>
      <c r="L88" s="5">
        <v>147259.81055999998</v>
      </c>
      <c r="M88" s="7">
        <f t="shared" si="196"/>
        <v>74955.243575039989</v>
      </c>
      <c r="N88" s="9">
        <v>124544</v>
      </c>
      <c r="O88" s="7">
        <f t="shared" si="197"/>
        <v>63392.896000000001</v>
      </c>
      <c r="P88" s="11">
        <f t="shared" si="198"/>
        <v>0.15425668737190576</v>
      </c>
      <c r="Q88" s="5">
        <v>147259.81055999998</v>
      </c>
      <c r="R88" s="7">
        <f t="shared" si="199"/>
        <v>74955.243575039989</v>
      </c>
      <c r="S88" s="9">
        <v>124544</v>
      </c>
      <c r="T88" s="7">
        <f t="shared" si="200"/>
        <v>63392.896000000001</v>
      </c>
      <c r="U88" s="11">
        <f t="shared" si="201"/>
        <v>0.15425668737190576</v>
      </c>
      <c r="V88" s="5">
        <v>147259.81055999998</v>
      </c>
      <c r="W88" s="7">
        <f t="shared" si="202"/>
        <v>74955.243575039989</v>
      </c>
      <c r="X88" s="9">
        <v>124544</v>
      </c>
      <c r="Y88" s="7">
        <f t="shared" si="203"/>
        <v>63392.896000000001</v>
      </c>
      <c r="Z88" s="11">
        <f t="shared" si="204"/>
        <v>0.15425668737190576</v>
      </c>
      <c r="AA88" s="5">
        <v>147259.81055999998</v>
      </c>
      <c r="AB88" s="7">
        <f t="shared" si="205"/>
        <v>74955.243575039989</v>
      </c>
      <c r="AC88" s="9">
        <v>124544</v>
      </c>
      <c r="AD88" s="7">
        <f t="shared" si="206"/>
        <v>63392.896000000001</v>
      </c>
      <c r="AE88" s="11">
        <f t="shared" si="207"/>
        <v>0.15425668737190576</v>
      </c>
      <c r="AF88" s="5">
        <v>147259.81055999998</v>
      </c>
      <c r="AG88" s="7">
        <f t="shared" si="208"/>
        <v>74955.243575039989</v>
      </c>
      <c r="AH88" s="9">
        <v>124544</v>
      </c>
      <c r="AI88" s="7">
        <f t="shared" si="209"/>
        <v>63392.896000000001</v>
      </c>
      <c r="AJ88" s="11">
        <f t="shared" si="210"/>
        <v>0.15425668737190576</v>
      </c>
      <c r="AK88" s="5">
        <v>147259.81055999998</v>
      </c>
      <c r="AL88" s="7">
        <f t="shared" si="211"/>
        <v>74955.243575039989</v>
      </c>
      <c r="AM88" s="9">
        <v>124544</v>
      </c>
      <c r="AN88" s="7">
        <f t="shared" si="212"/>
        <v>63392.896000000001</v>
      </c>
      <c r="AO88" s="11">
        <f t="shared" si="213"/>
        <v>0.15425668737190576</v>
      </c>
      <c r="AP88" s="5">
        <v>147259.81055999998</v>
      </c>
      <c r="AQ88" s="7">
        <f t="shared" si="214"/>
        <v>74955.243575039989</v>
      </c>
      <c r="AR88" s="9">
        <v>124544</v>
      </c>
      <c r="AS88" s="7">
        <f t="shared" si="215"/>
        <v>63392.896000000001</v>
      </c>
      <c r="AT88" s="11">
        <f t="shared" si="216"/>
        <v>0.15425668737190576</v>
      </c>
      <c r="AU88" s="5">
        <v>147259.81055999998</v>
      </c>
      <c r="AV88" s="7">
        <f t="shared" si="217"/>
        <v>74955.243575039989</v>
      </c>
      <c r="AW88" s="9">
        <v>124544</v>
      </c>
      <c r="AX88" s="7">
        <f t="shared" si="218"/>
        <v>63392.896000000001</v>
      </c>
      <c r="AY88" s="11">
        <f t="shared" si="219"/>
        <v>0.15425668737190576</v>
      </c>
    </row>
    <row r="89" spans="1:51" ht="19.5" x14ac:dyDescent="0.25">
      <c r="A89" s="126">
        <v>0.875</v>
      </c>
      <c r="B89" s="5">
        <v>210479.74805999998</v>
      </c>
      <c r="C89" s="7">
        <f t="shared" si="190"/>
        <v>107134.19176253999</v>
      </c>
      <c r="D89" s="9">
        <v>223541</v>
      </c>
      <c r="E89" s="7">
        <f t="shared" si="191"/>
        <v>113782.36900000001</v>
      </c>
      <c r="F89" s="11">
        <f t="shared" si="192"/>
        <v>-6.205467300481915E-2</v>
      </c>
      <c r="G89" s="5">
        <v>210479.74805999998</v>
      </c>
      <c r="H89" s="7">
        <f t="shared" si="193"/>
        <v>107134.19176253999</v>
      </c>
      <c r="I89" s="9">
        <v>223541</v>
      </c>
      <c r="J89" s="7">
        <f t="shared" si="194"/>
        <v>113782.36900000001</v>
      </c>
      <c r="K89" s="11">
        <f t="shared" si="195"/>
        <v>-6.205467300481915E-2</v>
      </c>
      <c r="L89" s="5">
        <v>210479.74805999998</v>
      </c>
      <c r="M89" s="7">
        <f t="shared" si="196"/>
        <v>107134.19176253999</v>
      </c>
      <c r="N89" s="9">
        <v>223541</v>
      </c>
      <c r="O89" s="7">
        <f t="shared" si="197"/>
        <v>113782.36900000001</v>
      </c>
      <c r="P89" s="11">
        <f t="shared" si="198"/>
        <v>-6.205467300481915E-2</v>
      </c>
      <c r="Q89" s="5">
        <v>210479.74805999998</v>
      </c>
      <c r="R89" s="7">
        <f t="shared" si="199"/>
        <v>107134.19176253999</v>
      </c>
      <c r="S89" s="9">
        <v>223541</v>
      </c>
      <c r="T89" s="7">
        <f t="shared" si="200"/>
        <v>113782.36900000001</v>
      </c>
      <c r="U89" s="11">
        <f t="shared" si="201"/>
        <v>-6.205467300481915E-2</v>
      </c>
      <c r="V89" s="5">
        <v>210479.74805999998</v>
      </c>
      <c r="W89" s="7">
        <f t="shared" si="202"/>
        <v>107134.19176253999</v>
      </c>
      <c r="X89" s="9">
        <v>223541</v>
      </c>
      <c r="Y89" s="7">
        <f t="shared" si="203"/>
        <v>113782.36900000001</v>
      </c>
      <c r="Z89" s="11">
        <f t="shared" si="204"/>
        <v>-6.205467300481915E-2</v>
      </c>
      <c r="AA89" s="5">
        <v>210479.74805999998</v>
      </c>
      <c r="AB89" s="7">
        <f t="shared" si="205"/>
        <v>107134.19176253999</v>
      </c>
      <c r="AC89" s="9">
        <v>223541</v>
      </c>
      <c r="AD89" s="7">
        <f t="shared" si="206"/>
        <v>113782.36900000001</v>
      </c>
      <c r="AE89" s="11">
        <f t="shared" si="207"/>
        <v>-6.205467300481915E-2</v>
      </c>
      <c r="AF89" s="5">
        <v>210479.74805999998</v>
      </c>
      <c r="AG89" s="7">
        <f t="shared" si="208"/>
        <v>107134.19176253999</v>
      </c>
      <c r="AH89" s="9">
        <v>223541</v>
      </c>
      <c r="AI89" s="7">
        <f t="shared" si="209"/>
        <v>113782.36900000001</v>
      </c>
      <c r="AJ89" s="11">
        <f t="shared" si="210"/>
        <v>-6.205467300481915E-2</v>
      </c>
      <c r="AK89" s="5">
        <v>210479.74805999998</v>
      </c>
      <c r="AL89" s="7">
        <f t="shared" si="211"/>
        <v>107134.19176253999</v>
      </c>
      <c r="AM89" s="9">
        <v>223541</v>
      </c>
      <c r="AN89" s="7">
        <f t="shared" si="212"/>
        <v>113782.36900000001</v>
      </c>
      <c r="AO89" s="11">
        <f t="shared" si="213"/>
        <v>-6.205467300481915E-2</v>
      </c>
      <c r="AP89" s="5">
        <v>210479.74805999998</v>
      </c>
      <c r="AQ89" s="7">
        <f t="shared" si="214"/>
        <v>107134.19176253999</v>
      </c>
      <c r="AR89" s="9">
        <v>223541</v>
      </c>
      <c r="AS89" s="7">
        <f t="shared" si="215"/>
        <v>113782.36900000001</v>
      </c>
      <c r="AT89" s="11">
        <f t="shared" si="216"/>
        <v>-6.205467300481915E-2</v>
      </c>
      <c r="AU89" s="5">
        <v>210479.74805999998</v>
      </c>
      <c r="AV89" s="7">
        <f t="shared" si="217"/>
        <v>107134.19176253999</v>
      </c>
      <c r="AW89" s="9">
        <v>223541</v>
      </c>
      <c r="AX89" s="7">
        <f t="shared" si="218"/>
        <v>113782.36900000001</v>
      </c>
      <c r="AY89" s="11">
        <f t="shared" si="219"/>
        <v>-6.205467300481915E-2</v>
      </c>
    </row>
    <row r="90" spans="1:51" ht="19.5" x14ac:dyDescent="0.25">
      <c r="A90" s="126">
        <v>0.88541666666666696</v>
      </c>
      <c r="B90" s="5">
        <v>185358.05152000004</v>
      </c>
      <c r="C90" s="7">
        <f t="shared" si="190"/>
        <v>94347.248223680013</v>
      </c>
      <c r="D90" s="9">
        <v>168240</v>
      </c>
      <c r="E90" s="7">
        <f t="shared" si="191"/>
        <v>85634.16</v>
      </c>
      <c r="F90" s="11">
        <f t="shared" si="192"/>
        <v>9.2351270309684971E-2</v>
      </c>
      <c r="G90" s="5">
        <v>185358.05152000004</v>
      </c>
      <c r="H90" s="7">
        <f t="shared" si="193"/>
        <v>94347.248223680013</v>
      </c>
      <c r="I90" s="9">
        <v>168240</v>
      </c>
      <c r="J90" s="7">
        <f t="shared" si="194"/>
        <v>85634.16</v>
      </c>
      <c r="K90" s="11">
        <f t="shared" si="195"/>
        <v>9.2351270309684971E-2</v>
      </c>
      <c r="L90" s="5">
        <v>185358.05152000004</v>
      </c>
      <c r="M90" s="7">
        <f t="shared" si="196"/>
        <v>94347.248223680013</v>
      </c>
      <c r="N90" s="9">
        <v>168240</v>
      </c>
      <c r="O90" s="7">
        <f t="shared" si="197"/>
        <v>85634.16</v>
      </c>
      <c r="P90" s="11">
        <f t="shared" si="198"/>
        <v>9.2351270309684971E-2</v>
      </c>
      <c r="Q90" s="5">
        <v>185358.05152000004</v>
      </c>
      <c r="R90" s="7">
        <f t="shared" si="199"/>
        <v>94347.248223680013</v>
      </c>
      <c r="S90" s="9">
        <v>168240</v>
      </c>
      <c r="T90" s="7">
        <f t="shared" si="200"/>
        <v>85634.16</v>
      </c>
      <c r="U90" s="11">
        <f t="shared" si="201"/>
        <v>9.2351270309684971E-2</v>
      </c>
      <c r="V90" s="5">
        <v>185358.05152000004</v>
      </c>
      <c r="W90" s="7">
        <f t="shared" si="202"/>
        <v>94347.248223680013</v>
      </c>
      <c r="X90" s="9">
        <v>168240</v>
      </c>
      <c r="Y90" s="7">
        <f t="shared" si="203"/>
        <v>85634.16</v>
      </c>
      <c r="Z90" s="11">
        <f t="shared" si="204"/>
        <v>9.2351270309684971E-2</v>
      </c>
      <c r="AA90" s="5">
        <v>185358.05152000004</v>
      </c>
      <c r="AB90" s="7">
        <f t="shared" si="205"/>
        <v>94347.248223680013</v>
      </c>
      <c r="AC90" s="9">
        <v>168240</v>
      </c>
      <c r="AD90" s="7">
        <f t="shared" si="206"/>
        <v>85634.16</v>
      </c>
      <c r="AE90" s="11">
        <f t="shared" si="207"/>
        <v>9.2351270309684971E-2</v>
      </c>
      <c r="AF90" s="5">
        <v>185358.05152000004</v>
      </c>
      <c r="AG90" s="7">
        <f t="shared" si="208"/>
        <v>94347.248223680013</v>
      </c>
      <c r="AH90" s="9">
        <v>168240</v>
      </c>
      <c r="AI90" s="7">
        <f t="shared" si="209"/>
        <v>85634.16</v>
      </c>
      <c r="AJ90" s="11">
        <f t="shared" si="210"/>
        <v>9.2351270309684971E-2</v>
      </c>
      <c r="AK90" s="5">
        <v>185358.05152000004</v>
      </c>
      <c r="AL90" s="7">
        <f t="shared" si="211"/>
        <v>94347.248223680013</v>
      </c>
      <c r="AM90" s="9">
        <v>168240</v>
      </c>
      <c r="AN90" s="7">
        <f t="shared" si="212"/>
        <v>85634.16</v>
      </c>
      <c r="AO90" s="11">
        <f t="shared" si="213"/>
        <v>9.2351270309684971E-2</v>
      </c>
      <c r="AP90" s="5">
        <v>185358.05152000004</v>
      </c>
      <c r="AQ90" s="7">
        <f t="shared" si="214"/>
        <v>94347.248223680013</v>
      </c>
      <c r="AR90" s="9">
        <v>168240</v>
      </c>
      <c r="AS90" s="7">
        <f t="shared" si="215"/>
        <v>85634.16</v>
      </c>
      <c r="AT90" s="11">
        <f t="shared" si="216"/>
        <v>9.2351270309684971E-2</v>
      </c>
      <c r="AU90" s="5">
        <v>185358.05152000004</v>
      </c>
      <c r="AV90" s="7">
        <f t="shared" si="217"/>
        <v>94347.248223680013</v>
      </c>
      <c r="AW90" s="9">
        <v>168240</v>
      </c>
      <c r="AX90" s="7">
        <f t="shared" si="218"/>
        <v>85634.16</v>
      </c>
      <c r="AY90" s="11">
        <f t="shared" si="219"/>
        <v>9.2351270309684971E-2</v>
      </c>
    </row>
    <row r="91" spans="1:51" ht="19.5" x14ac:dyDescent="0.25">
      <c r="A91" s="126">
        <v>0.89583333333333304</v>
      </c>
      <c r="B91" s="5">
        <v>191718.49799999999</v>
      </c>
      <c r="C91" s="7">
        <f t="shared" si="190"/>
        <v>97584.715482</v>
      </c>
      <c r="D91" s="9">
        <v>184541</v>
      </c>
      <c r="E91" s="7">
        <f t="shared" si="191"/>
        <v>93931.369000000006</v>
      </c>
      <c r="F91" s="11">
        <f t="shared" si="192"/>
        <v>3.7437691588841845E-2</v>
      </c>
      <c r="G91" s="5">
        <v>191718.49799999999</v>
      </c>
      <c r="H91" s="7">
        <f t="shared" si="193"/>
        <v>97584.715482</v>
      </c>
      <c r="I91" s="9">
        <v>184541</v>
      </c>
      <c r="J91" s="7">
        <f t="shared" si="194"/>
        <v>93931.369000000006</v>
      </c>
      <c r="K91" s="11">
        <f t="shared" si="195"/>
        <v>3.7437691588841845E-2</v>
      </c>
      <c r="L91" s="5">
        <v>191718.49799999999</v>
      </c>
      <c r="M91" s="7">
        <f t="shared" si="196"/>
        <v>97584.715482</v>
      </c>
      <c r="N91" s="9">
        <v>184541</v>
      </c>
      <c r="O91" s="7">
        <f t="shared" si="197"/>
        <v>93931.369000000006</v>
      </c>
      <c r="P91" s="11">
        <f t="shared" si="198"/>
        <v>3.7437691588841845E-2</v>
      </c>
      <c r="Q91" s="5">
        <v>191718.49799999999</v>
      </c>
      <c r="R91" s="7">
        <f t="shared" si="199"/>
        <v>97584.715482</v>
      </c>
      <c r="S91" s="9">
        <v>184541</v>
      </c>
      <c r="T91" s="7">
        <f t="shared" si="200"/>
        <v>93931.369000000006</v>
      </c>
      <c r="U91" s="11">
        <f t="shared" si="201"/>
        <v>3.7437691588841845E-2</v>
      </c>
      <c r="V91" s="5">
        <v>191718.49799999999</v>
      </c>
      <c r="W91" s="7">
        <f t="shared" si="202"/>
        <v>97584.715482</v>
      </c>
      <c r="X91" s="9">
        <v>184541</v>
      </c>
      <c r="Y91" s="7">
        <f t="shared" si="203"/>
        <v>93931.369000000006</v>
      </c>
      <c r="Z91" s="11">
        <f t="shared" si="204"/>
        <v>3.7437691588841845E-2</v>
      </c>
      <c r="AA91" s="5">
        <v>191718.49799999999</v>
      </c>
      <c r="AB91" s="7">
        <f t="shared" si="205"/>
        <v>97584.715482</v>
      </c>
      <c r="AC91" s="9">
        <v>184541</v>
      </c>
      <c r="AD91" s="7">
        <f t="shared" si="206"/>
        <v>93931.369000000006</v>
      </c>
      <c r="AE91" s="11">
        <f t="shared" si="207"/>
        <v>3.7437691588841845E-2</v>
      </c>
      <c r="AF91" s="5">
        <v>191718.49799999999</v>
      </c>
      <c r="AG91" s="7">
        <f t="shared" si="208"/>
        <v>97584.715482</v>
      </c>
      <c r="AH91" s="9">
        <v>184541</v>
      </c>
      <c r="AI91" s="7">
        <f t="shared" si="209"/>
        <v>93931.369000000006</v>
      </c>
      <c r="AJ91" s="11">
        <f t="shared" si="210"/>
        <v>3.7437691588841845E-2</v>
      </c>
      <c r="AK91" s="5">
        <v>191718.49799999999</v>
      </c>
      <c r="AL91" s="7">
        <f t="shared" si="211"/>
        <v>97584.715482</v>
      </c>
      <c r="AM91" s="9">
        <v>184541</v>
      </c>
      <c r="AN91" s="7">
        <f t="shared" si="212"/>
        <v>93931.369000000006</v>
      </c>
      <c r="AO91" s="11">
        <f t="shared" si="213"/>
        <v>3.7437691588841845E-2</v>
      </c>
      <c r="AP91" s="5">
        <v>191718.49799999999</v>
      </c>
      <c r="AQ91" s="7">
        <f t="shared" si="214"/>
        <v>97584.715482</v>
      </c>
      <c r="AR91" s="9">
        <v>184541</v>
      </c>
      <c r="AS91" s="7">
        <f t="shared" si="215"/>
        <v>93931.369000000006</v>
      </c>
      <c r="AT91" s="11">
        <f t="shared" si="216"/>
        <v>3.7437691588841845E-2</v>
      </c>
      <c r="AU91" s="5">
        <v>191718.49799999999</v>
      </c>
      <c r="AV91" s="7">
        <f t="shared" si="217"/>
        <v>97584.715482</v>
      </c>
      <c r="AW91" s="9">
        <v>184541</v>
      </c>
      <c r="AX91" s="7">
        <f t="shared" si="218"/>
        <v>93931.369000000006</v>
      </c>
      <c r="AY91" s="11">
        <f t="shared" si="219"/>
        <v>3.7437691588841845E-2</v>
      </c>
    </row>
    <row r="92" spans="1:51" ht="19.5" x14ac:dyDescent="0.25">
      <c r="A92" s="126">
        <v>0.90625</v>
      </c>
      <c r="B92" s="5">
        <v>171796.99692000003</v>
      </c>
      <c r="C92" s="7">
        <f t="shared" si="190"/>
        <v>87444.671432280025</v>
      </c>
      <c r="D92" s="9">
        <v>165458</v>
      </c>
      <c r="E92" s="7">
        <f t="shared" si="191"/>
        <v>84218.122000000003</v>
      </c>
      <c r="F92" s="11">
        <f t="shared" si="192"/>
        <v>3.6898182352697859E-2</v>
      </c>
      <c r="G92" s="5">
        <v>171796.99692000003</v>
      </c>
      <c r="H92" s="7">
        <f t="shared" si="193"/>
        <v>87444.671432280025</v>
      </c>
      <c r="I92" s="9">
        <v>165458</v>
      </c>
      <c r="J92" s="7">
        <f t="shared" si="194"/>
        <v>84218.122000000003</v>
      </c>
      <c r="K92" s="11">
        <f t="shared" si="195"/>
        <v>3.6898182352697859E-2</v>
      </c>
      <c r="L92" s="5">
        <v>171796.99692000003</v>
      </c>
      <c r="M92" s="7">
        <f t="shared" si="196"/>
        <v>87444.671432280025</v>
      </c>
      <c r="N92" s="9">
        <v>165458</v>
      </c>
      <c r="O92" s="7">
        <f t="shared" si="197"/>
        <v>84218.122000000003</v>
      </c>
      <c r="P92" s="11">
        <f t="shared" si="198"/>
        <v>3.6898182352697859E-2</v>
      </c>
      <c r="Q92" s="5">
        <v>171796.99692000003</v>
      </c>
      <c r="R92" s="7">
        <f t="shared" si="199"/>
        <v>87444.671432280025</v>
      </c>
      <c r="S92" s="9">
        <v>165458</v>
      </c>
      <c r="T92" s="7">
        <f t="shared" si="200"/>
        <v>84218.122000000003</v>
      </c>
      <c r="U92" s="11">
        <f t="shared" si="201"/>
        <v>3.6898182352697859E-2</v>
      </c>
      <c r="V92" s="5">
        <v>171796.99692000003</v>
      </c>
      <c r="W92" s="7">
        <f t="shared" si="202"/>
        <v>87444.671432280025</v>
      </c>
      <c r="X92" s="9">
        <v>165458</v>
      </c>
      <c r="Y92" s="7">
        <f t="shared" si="203"/>
        <v>84218.122000000003</v>
      </c>
      <c r="Z92" s="11">
        <f t="shared" si="204"/>
        <v>3.6898182352697859E-2</v>
      </c>
      <c r="AA92" s="5">
        <v>171796.99692000003</v>
      </c>
      <c r="AB92" s="7">
        <f t="shared" si="205"/>
        <v>87444.671432280025</v>
      </c>
      <c r="AC92" s="9">
        <v>165458</v>
      </c>
      <c r="AD92" s="7">
        <f t="shared" si="206"/>
        <v>84218.122000000003</v>
      </c>
      <c r="AE92" s="11">
        <f t="shared" si="207"/>
        <v>3.6898182352697859E-2</v>
      </c>
      <c r="AF92" s="5">
        <v>171796.99692000003</v>
      </c>
      <c r="AG92" s="7">
        <f t="shared" si="208"/>
        <v>87444.671432280025</v>
      </c>
      <c r="AH92" s="9">
        <v>165458</v>
      </c>
      <c r="AI92" s="7">
        <f t="shared" si="209"/>
        <v>84218.122000000003</v>
      </c>
      <c r="AJ92" s="11">
        <f t="shared" si="210"/>
        <v>3.6898182352697859E-2</v>
      </c>
      <c r="AK92" s="5">
        <v>171796.99692000003</v>
      </c>
      <c r="AL92" s="7">
        <f t="shared" si="211"/>
        <v>87444.671432280025</v>
      </c>
      <c r="AM92" s="9">
        <v>165458</v>
      </c>
      <c r="AN92" s="7">
        <f t="shared" si="212"/>
        <v>84218.122000000003</v>
      </c>
      <c r="AO92" s="11">
        <f t="shared" si="213"/>
        <v>3.6898182352697859E-2</v>
      </c>
      <c r="AP92" s="5">
        <v>171796.99692000003</v>
      </c>
      <c r="AQ92" s="7">
        <f t="shared" si="214"/>
        <v>87444.671432280025</v>
      </c>
      <c r="AR92" s="9">
        <v>165458</v>
      </c>
      <c r="AS92" s="7">
        <f t="shared" si="215"/>
        <v>84218.122000000003</v>
      </c>
      <c r="AT92" s="11">
        <f t="shared" si="216"/>
        <v>3.6898182352697859E-2</v>
      </c>
      <c r="AU92" s="5">
        <v>171796.99692000003</v>
      </c>
      <c r="AV92" s="7">
        <f t="shared" si="217"/>
        <v>87444.671432280025</v>
      </c>
      <c r="AW92" s="9">
        <v>165458</v>
      </c>
      <c r="AX92" s="7">
        <f t="shared" si="218"/>
        <v>84218.122000000003</v>
      </c>
      <c r="AY92" s="11">
        <f t="shared" si="219"/>
        <v>3.6898182352697859E-2</v>
      </c>
    </row>
    <row r="93" spans="1:51" ht="19.5" x14ac:dyDescent="0.25">
      <c r="A93" s="126">
        <v>0.91666666666666696</v>
      </c>
      <c r="B93" s="5">
        <v>152864.38282000003</v>
      </c>
      <c r="C93" s="7">
        <f t="shared" si="190"/>
        <v>77807.970855380016</v>
      </c>
      <c r="D93" s="9">
        <v>168541</v>
      </c>
      <c r="E93" s="7">
        <f t="shared" si="191"/>
        <v>85787.369000000006</v>
      </c>
      <c r="F93" s="11">
        <f t="shared" si="192"/>
        <v>-0.10255245133498109</v>
      </c>
      <c r="G93" s="5">
        <v>152864.38282000003</v>
      </c>
      <c r="H93" s="7">
        <f t="shared" si="193"/>
        <v>77807.970855380016</v>
      </c>
      <c r="I93" s="9">
        <v>168541</v>
      </c>
      <c r="J93" s="7">
        <f t="shared" si="194"/>
        <v>85787.369000000006</v>
      </c>
      <c r="K93" s="11">
        <f t="shared" si="195"/>
        <v>-0.10255245133498109</v>
      </c>
      <c r="L93" s="5">
        <v>152864.38282000003</v>
      </c>
      <c r="M93" s="7">
        <f t="shared" si="196"/>
        <v>77807.970855380016</v>
      </c>
      <c r="N93" s="9">
        <v>168541</v>
      </c>
      <c r="O93" s="7">
        <f t="shared" si="197"/>
        <v>85787.369000000006</v>
      </c>
      <c r="P93" s="11">
        <f t="shared" si="198"/>
        <v>-0.10255245133498109</v>
      </c>
      <c r="Q93" s="5">
        <v>152864.38282000003</v>
      </c>
      <c r="R93" s="7">
        <f t="shared" si="199"/>
        <v>77807.970855380016</v>
      </c>
      <c r="S93" s="9">
        <v>168541</v>
      </c>
      <c r="T93" s="7">
        <f t="shared" si="200"/>
        <v>85787.369000000006</v>
      </c>
      <c r="U93" s="11">
        <f t="shared" si="201"/>
        <v>-0.10255245133498109</v>
      </c>
      <c r="V93" s="5">
        <v>152864.38282000003</v>
      </c>
      <c r="W93" s="7">
        <f t="shared" si="202"/>
        <v>77807.970855380016</v>
      </c>
      <c r="X93" s="9">
        <v>168541</v>
      </c>
      <c r="Y93" s="7">
        <f t="shared" si="203"/>
        <v>85787.369000000006</v>
      </c>
      <c r="Z93" s="11">
        <f t="shared" si="204"/>
        <v>-0.10255245133498109</v>
      </c>
      <c r="AA93" s="5">
        <v>152864.38282000003</v>
      </c>
      <c r="AB93" s="7">
        <f t="shared" si="205"/>
        <v>77807.970855380016</v>
      </c>
      <c r="AC93" s="9">
        <v>168541</v>
      </c>
      <c r="AD93" s="7">
        <f t="shared" si="206"/>
        <v>85787.369000000006</v>
      </c>
      <c r="AE93" s="11">
        <f t="shared" si="207"/>
        <v>-0.10255245133498109</v>
      </c>
      <c r="AF93" s="5">
        <v>152864.38282000003</v>
      </c>
      <c r="AG93" s="7">
        <f t="shared" si="208"/>
        <v>77807.970855380016</v>
      </c>
      <c r="AH93" s="9">
        <v>168541</v>
      </c>
      <c r="AI93" s="7">
        <f t="shared" si="209"/>
        <v>85787.369000000006</v>
      </c>
      <c r="AJ93" s="11">
        <f t="shared" si="210"/>
        <v>-0.10255245133498109</v>
      </c>
      <c r="AK93" s="5">
        <v>152864.38282000003</v>
      </c>
      <c r="AL93" s="7">
        <f t="shared" si="211"/>
        <v>77807.970855380016</v>
      </c>
      <c r="AM93" s="9">
        <v>168541</v>
      </c>
      <c r="AN93" s="7">
        <f t="shared" si="212"/>
        <v>85787.369000000006</v>
      </c>
      <c r="AO93" s="11">
        <f t="shared" si="213"/>
        <v>-0.10255245133498109</v>
      </c>
      <c r="AP93" s="5">
        <v>152864.38282000003</v>
      </c>
      <c r="AQ93" s="7">
        <f t="shared" si="214"/>
        <v>77807.970855380016</v>
      </c>
      <c r="AR93" s="9">
        <v>168541</v>
      </c>
      <c r="AS93" s="7">
        <f t="shared" si="215"/>
        <v>85787.369000000006</v>
      </c>
      <c r="AT93" s="11">
        <f t="shared" si="216"/>
        <v>-0.10255245133498109</v>
      </c>
      <c r="AU93" s="5">
        <v>152864.38282000003</v>
      </c>
      <c r="AV93" s="7">
        <f t="shared" si="217"/>
        <v>77807.970855380016</v>
      </c>
      <c r="AW93" s="9">
        <v>168541</v>
      </c>
      <c r="AX93" s="7">
        <f t="shared" si="218"/>
        <v>85787.369000000006</v>
      </c>
      <c r="AY93" s="11">
        <f t="shared" si="219"/>
        <v>-0.10255245133498109</v>
      </c>
    </row>
    <row r="94" spans="1:51" ht="19.5" x14ac:dyDescent="0.25">
      <c r="A94" s="126">
        <v>0.92708333333333304</v>
      </c>
      <c r="B94" s="5">
        <v>126977.96128</v>
      </c>
      <c r="C94" s="7">
        <f t="shared" si="190"/>
        <v>64631.782291520001</v>
      </c>
      <c r="D94" s="9">
        <v>135555</v>
      </c>
      <c r="E94" s="7">
        <f t="shared" si="191"/>
        <v>68997.494999999995</v>
      </c>
      <c r="F94" s="11">
        <f t="shared" si="192"/>
        <v>-6.7547459681501013E-2</v>
      </c>
      <c r="G94" s="5">
        <v>126977.96128</v>
      </c>
      <c r="H94" s="7">
        <f t="shared" si="193"/>
        <v>64631.782291520001</v>
      </c>
      <c r="I94" s="9">
        <v>135555</v>
      </c>
      <c r="J94" s="7">
        <f t="shared" si="194"/>
        <v>68997.494999999995</v>
      </c>
      <c r="K94" s="11">
        <f t="shared" si="195"/>
        <v>-6.7547459681501013E-2</v>
      </c>
      <c r="L94" s="5">
        <v>126977.96128</v>
      </c>
      <c r="M94" s="7">
        <f t="shared" si="196"/>
        <v>64631.782291520001</v>
      </c>
      <c r="N94" s="9">
        <v>135555</v>
      </c>
      <c r="O94" s="7">
        <f t="shared" si="197"/>
        <v>68997.494999999995</v>
      </c>
      <c r="P94" s="11">
        <f t="shared" si="198"/>
        <v>-6.7547459681501013E-2</v>
      </c>
      <c r="Q94" s="5">
        <v>126977.96128</v>
      </c>
      <c r="R94" s="7">
        <f t="shared" si="199"/>
        <v>64631.782291520001</v>
      </c>
      <c r="S94" s="9">
        <v>135555</v>
      </c>
      <c r="T94" s="7">
        <f t="shared" si="200"/>
        <v>68997.494999999995</v>
      </c>
      <c r="U94" s="11">
        <f t="shared" si="201"/>
        <v>-6.7547459681501013E-2</v>
      </c>
      <c r="V94" s="5">
        <v>126977.96128</v>
      </c>
      <c r="W94" s="7">
        <f t="shared" si="202"/>
        <v>64631.782291520001</v>
      </c>
      <c r="X94" s="9">
        <v>135555</v>
      </c>
      <c r="Y94" s="7">
        <f t="shared" si="203"/>
        <v>68997.494999999995</v>
      </c>
      <c r="Z94" s="11">
        <f t="shared" si="204"/>
        <v>-6.7547459681501013E-2</v>
      </c>
      <c r="AA94" s="5">
        <v>126977.96128</v>
      </c>
      <c r="AB94" s="7">
        <f t="shared" si="205"/>
        <v>64631.782291520001</v>
      </c>
      <c r="AC94" s="9">
        <v>135555</v>
      </c>
      <c r="AD94" s="7">
        <f t="shared" si="206"/>
        <v>68997.494999999995</v>
      </c>
      <c r="AE94" s="11">
        <f t="shared" si="207"/>
        <v>-6.7547459681501013E-2</v>
      </c>
      <c r="AF94" s="5">
        <v>126977.96128</v>
      </c>
      <c r="AG94" s="7">
        <f t="shared" si="208"/>
        <v>64631.782291520001</v>
      </c>
      <c r="AH94" s="9">
        <v>135555</v>
      </c>
      <c r="AI94" s="7">
        <f t="shared" si="209"/>
        <v>68997.494999999995</v>
      </c>
      <c r="AJ94" s="11">
        <f t="shared" si="210"/>
        <v>-6.7547459681501013E-2</v>
      </c>
      <c r="AK94" s="5">
        <v>126977.96128</v>
      </c>
      <c r="AL94" s="7">
        <f t="shared" si="211"/>
        <v>64631.782291520001</v>
      </c>
      <c r="AM94" s="9">
        <v>135555</v>
      </c>
      <c r="AN94" s="7">
        <f t="shared" si="212"/>
        <v>68997.494999999995</v>
      </c>
      <c r="AO94" s="11">
        <f t="shared" si="213"/>
        <v>-6.7547459681501013E-2</v>
      </c>
      <c r="AP94" s="5">
        <v>126977.96128</v>
      </c>
      <c r="AQ94" s="7">
        <f t="shared" si="214"/>
        <v>64631.782291520001</v>
      </c>
      <c r="AR94" s="9">
        <v>135555</v>
      </c>
      <c r="AS94" s="7">
        <f t="shared" si="215"/>
        <v>68997.494999999995</v>
      </c>
      <c r="AT94" s="11">
        <f t="shared" si="216"/>
        <v>-6.7547459681501013E-2</v>
      </c>
      <c r="AU94" s="5">
        <v>126977.96128</v>
      </c>
      <c r="AV94" s="7">
        <f t="shared" si="217"/>
        <v>64631.782291520001</v>
      </c>
      <c r="AW94" s="9">
        <v>135555</v>
      </c>
      <c r="AX94" s="7">
        <f t="shared" si="218"/>
        <v>68997.494999999995</v>
      </c>
      <c r="AY94" s="11">
        <f t="shared" si="219"/>
        <v>-6.7547459681501013E-2</v>
      </c>
    </row>
    <row r="95" spans="1:51" ht="19.5" x14ac:dyDescent="0.25">
      <c r="A95" s="126">
        <v>0.9375</v>
      </c>
      <c r="B95" s="5">
        <v>110548.90375</v>
      </c>
      <c r="C95" s="7">
        <f t="shared" si="190"/>
        <v>56269.392008750001</v>
      </c>
      <c r="D95" s="9">
        <v>135247</v>
      </c>
      <c r="E95" s="7">
        <f t="shared" si="191"/>
        <v>68840.722999999998</v>
      </c>
      <c r="F95" s="11">
        <f t="shared" si="192"/>
        <v>-0.22341330770545975</v>
      </c>
      <c r="G95" s="5">
        <v>110548.90375</v>
      </c>
      <c r="H95" s="7">
        <f t="shared" si="193"/>
        <v>56269.392008750001</v>
      </c>
      <c r="I95" s="9">
        <v>135247</v>
      </c>
      <c r="J95" s="7">
        <f t="shared" si="194"/>
        <v>68840.722999999998</v>
      </c>
      <c r="K95" s="11">
        <f t="shared" si="195"/>
        <v>-0.22341330770545975</v>
      </c>
      <c r="L95" s="5">
        <v>110548.90375</v>
      </c>
      <c r="M95" s="7">
        <f t="shared" si="196"/>
        <v>56269.392008750001</v>
      </c>
      <c r="N95" s="9">
        <v>135247</v>
      </c>
      <c r="O95" s="7">
        <f t="shared" si="197"/>
        <v>68840.722999999998</v>
      </c>
      <c r="P95" s="11">
        <f t="shared" si="198"/>
        <v>-0.22341330770545975</v>
      </c>
      <c r="Q95" s="5">
        <v>110548.90375</v>
      </c>
      <c r="R95" s="7">
        <f t="shared" si="199"/>
        <v>56269.392008750001</v>
      </c>
      <c r="S95" s="9">
        <v>135247</v>
      </c>
      <c r="T95" s="7">
        <f t="shared" si="200"/>
        <v>68840.722999999998</v>
      </c>
      <c r="U95" s="11">
        <f t="shared" si="201"/>
        <v>-0.22341330770545975</v>
      </c>
      <c r="V95" s="5">
        <v>110548.90375</v>
      </c>
      <c r="W95" s="7">
        <f t="shared" si="202"/>
        <v>56269.392008750001</v>
      </c>
      <c r="X95" s="9">
        <v>135247</v>
      </c>
      <c r="Y95" s="7">
        <f t="shared" si="203"/>
        <v>68840.722999999998</v>
      </c>
      <c r="Z95" s="11">
        <f t="shared" si="204"/>
        <v>-0.22341330770545975</v>
      </c>
      <c r="AA95" s="5">
        <v>110548.90375</v>
      </c>
      <c r="AB95" s="7">
        <f t="shared" si="205"/>
        <v>56269.392008750001</v>
      </c>
      <c r="AC95" s="9">
        <v>135247</v>
      </c>
      <c r="AD95" s="7">
        <f t="shared" si="206"/>
        <v>68840.722999999998</v>
      </c>
      <c r="AE95" s="11">
        <f t="shared" si="207"/>
        <v>-0.22341330770545975</v>
      </c>
      <c r="AF95" s="5">
        <v>110548.90375</v>
      </c>
      <c r="AG95" s="7">
        <f t="shared" si="208"/>
        <v>56269.392008750001</v>
      </c>
      <c r="AH95" s="9">
        <v>135247</v>
      </c>
      <c r="AI95" s="7">
        <f t="shared" si="209"/>
        <v>68840.722999999998</v>
      </c>
      <c r="AJ95" s="11">
        <f t="shared" si="210"/>
        <v>-0.22341330770545975</v>
      </c>
      <c r="AK95" s="5">
        <v>110548.90375</v>
      </c>
      <c r="AL95" s="7">
        <f t="shared" si="211"/>
        <v>56269.392008750001</v>
      </c>
      <c r="AM95" s="9">
        <v>135247</v>
      </c>
      <c r="AN95" s="7">
        <f t="shared" si="212"/>
        <v>68840.722999999998</v>
      </c>
      <c r="AO95" s="11">
        <f t="shared" si="213"/>
        <v>-0.22341330770545975</v>
      </c>
      <c r="AP95" s="5">
        <v>110548.90375</v>
      </c>
      <c r="AQ95" s="7">
        <f t="shared" si="214"/>
        <v>56269.392008750001</v>
      </c>
      <c r="AR95" s="9">
        <v>135247</v>
      </c>
      <c r="AS95" s="7">
        <f t="shared" si="215"/>
        <v>68840.722999999998</v>
      </c>
      <c r="AT95" s="11">
        <f t="shared" si="216"/>
        <v>-0.22341330770545975</v>
      </c>
      <c r="AU95" s="5">
        <v>110548.90375</v>
      </c>
      <c r="AV95" s="7">
        <f t="shared" si="217"/>
        <v>56269.392008750001</v>
      </c>
      <c r="AW95" s="9">
        <v>135247</v>
      </c>
      <c r="AX95" s="7">
        <f t="shared" si="218"/>
        <v>68840.722999999998</v>
      </c>
      <c r="AY95" s="11">
        <f t="shared" si="219"/>
        <v>-0.22341330770545975</v>
      </c>
    </row>
    <row r="96" spans="1:51" ht="19.5" x14ac:dyDescent="0.25">
      <c r="A96" s="126">
        <v>0.94791666666666696</v>
      </c>
      <c r="B96" s="5">
        <v>110548.90375</v>
      </c>
      <c r="C96" s="7">
        <f t="shared" si="190"/>
        <v>56269.392008750001</v>
      </c>
      <c r="D96" s="9">
        <v>135247</v>
      </c>
      <c r="E96" s="7">
        <f t="shared" si="191"/>
        <v>68840.722999999998</v>
      </c>
      <c r="F96" s="11">
        <f t="shared" si="192"/>
        <v>-0.22341330770545975</v>
      </c>
      <c r="G96" s="5">
        <v>110548.90375</v>
      </c>
      <c r="H96" s="7">
        <f t="shared" si="193"/>
        <v>56269.392008750001</v>
      </c>
      <c r="I96" s="9">
        <v>135247</v>
      </c>
      <c r="J96" s="7">
        <f t="shared" si="194"/>
        <v>68840.722999999998</v>
      </c>
      <c r="K96" s="11">
        <f t="shared" si="195"/>
        <v>-0.22341330770545975</v>
      </c>
      <c r="L96" s="5">
        <v>110548.90375</v>
      </c>
      <c r="M96" s="7">
        <f t="shared" si="196"/>
        <v>56269.392008750001</v>
      </c>
      <c r="N96" s="9">
        <v>135247</v>
      </c>
      <c r="O96" s="7">
        <f t="shared" si="197"/>
        <v>68840.722999999998</v>
      </c>
      <c r="P96" s="11">
        <f t="shared" si="198"/>
        <v>-0.22341330770545975</v>
      </c>
      <c r="Q96" s="5">
        <v>110548.90375</v>
      </c>
      <c r="R96" s="7">
        <f t="shared" si="199"/>
        <v>56269.392008750001</v>
      </c>
      <c r="S96" s="9">
        <v>135247</v>
      </c>
      <c r="T96" s="7">
        <f t="shared" si="200"/>
        <v>68840.722999999998</v>
      </c>
      <c r="U96" s="11">
        <f t="shared" si="201"/>
        <v>-0.22341330770545975</v>
      </c>
      <c r="V96" s="5">
        <v>110548.90375</v>
      </c>
      <c r="W96" s="7">
        <f t="shared" si="202"/>
        <v>56269.392008750001</v>
      </c>
      <c r="X96" s="9">
        <v>135247</v>
      </c>
      <c r="Y96" s="7">
        <f t="shared" si="203"/>
        <v>68840.722999999998</v>
      </c>
      <c r="Z96" s="11">
        <f t="shared" si="204"/>
        <v>-0.22341330770545975</v>
      </c>
      <c r="AA96" s="5">
        <v>110548.90375</v>
      </c>
      <c r="AB96" s="7">
        <f t="shared" si="205"/>
        <v>56269.392008750001</v>
      </c>
      <c r="AC96" s="9">
        <v>135247</v>
      </c>
      <c r="AD96" s="7">
        <f t="shared" si="206"/>
        <v>68840.722999999998</v>
      </c>
      <c r="AE96" s="11">
        <f t="shared" si="207"/>
        <v>-0.22341330770545975</v>
      </c>
      <c r="AF96" s="5">
        <v>110548.90375</v>
      </c>
      <c r="AG96" s="7">
        <f t="shared" si="208"/>
        <v>56269.392008750001</v>
      </c>
      <c r="AH96" s="9">
        <v>135247</v>
      </c>
      <c r="AI96" s="7">
        <f t="shared" si="209"/>
        <v>68840.722999999998</v>
      </c>
      <c r="AJ96" s="11">
        <f t="shared" si="210"/>
        <v>-0.22341330770545975</v>
      </c>
      <c r="AK96" s="5">
        <v>110548.90375</v>
      </c>
      <c r="AL96" s="7">
        <f t="shared" si="211"/>
        <v>56269.392008750001</v>
      </c>
      <c r="AM96" s="9">
        <v>135247</v>
      </c>
      <c r="AN96" s="7">
        <f t="shared" si="212"/>
        <v>68840.722999999998</v>
      </c>
      <c r="AO96" s="11">
        <f t="shared" si="213"/>
        <v>-0.22341330770545975</v>
      </c>
      <c r="AP96" s="5">
        <v>110548.90375</v>
      </c>
      <c r="AQ96" s="7">
        <f t="shared" si="214"/>
        <v>56269.392008750001</v>
      </c>
      <c r="AR96" s="9">
        <v>135247</v>
      </c>
      <c r="AS96" s="7">
        <f t="shared" si="215"/>
        <v>68840.722999999998</v>
      </c>
      <c r="AT96" s="11">
        <f t="shared" si="216"/>
        <v>-0.22341330770545975</v>
      </c>
      <c r="AU96" s="5">
        <v>110548.90375</v>
      </c>
      <c r="AV96" s="7">
        <f t="shared" si="217"/>
        <v>56269.392008750001</v>
      </c>
      <c r="AW96" s="9">
        <v>135247</v>
      </c>
      <c r="AX96" s="7">
        <f t="shared" si="218"/>
        <v>68840.722999999998</v>
      </c>
      <c r="AY96" s="11">
        <f t="shared" si="219"/>
        <v>-0.22341330770545975</v>
      </c>
    </row>
    <row r="97" spans="1:51" ht="19.5" x14ac:dyDescent="0.25">
      <c r="A97" s="126">
        <v>0.95833333333333304</v>
      </c>
      <c r="B97" s="5">
        <v>101351.52778999999</v>
      </c>
      <c r="C97" s="7">
        <f t="shared" si="190"/>
        <v>51587.927645109994</v>
      </c>
      <c r="D97" s="9">
        <v>125315</v>
      </c>
      <c r="E97" s="7">
        <f t="shared" si="191"/>
        <v>63785.334999999999</v>
      </c>
      <c r="F97" s="11">
        <f t="shared" si="192"/>
        <v>-0.23643918086417243</v>
      </c>
      <c r="G97" s="5">
        <v>101351.52778999999</v>
      </c>
      <c r="H97" s="7">
        <f t="shared" si="193"/>
        <v>51587.927645109994</v>
      </c>
      <c r="I97" s="9">
        <v>125315</v>
      </c>
      <c r="J97" s="7">
        <f t="shared" si="194"/>
        <v>63785.334999999999</v>
      </c>
      <c r="K97" s="11">
        <f t="shared" si="195"/>
        <v>-0.23643918086417243</v>
      </c>
      <c r="L97" s="5">
        <v>101351.52778999999</v>
      </c>
      <c r="M97" s="7">
        <f t="shared" si="196"/>
        <v>51587.927645109994</v>
      </c>
      <c r="N97" s="9">
        <v>125315</v>
      </c>
      <c r="O97" s="7">
        <f t="shared" si="197"/>
        <v>63785.334999999999</v>
      </c>
      <c r="P97" s="11">
        <f t="shared" si="198"/>
        <v>-0.23643918086417243</v>
      </c>
      <c r="Q97" s="5">
        <v>101351.52778999999</v>
      </c>
      <c r="R97" s="7">
        <f t="shared" si="199"/>
        <v>51587.927645109994</v>
      </c>
      <c r="S97" s="9">
        <v>125315</v>
      </c>
      <c r="T97" s="7">
        <f t="shared" si="200"/>
        <v>63785.334999999999</v>
      </c>
      <c r="U97" s="11">
        <f t="shared" si="201"/>
        <v>-0.23643918086417243</v>
      </c>
      <c r="V97" s="5">
        <v>101351.52778999999</v>
      </c>
      <c r="W97" s="7">
        <f t="shared" si="202"/>
        <v>51587.927645109994</v>
      </c>
      <c r="X97" s="9">
        <v>125315</v>
      </c>
      <c r="Y97" s="7">
        <f t="shared" si="203"/>
        <v>63785.334999999999</v>
      </c>
      <c r="Z97" s="11">
        <f t="shared" si="204"/>
        <v>-0.23643918086417243</v>
      </c>
      <c r="AA97" s="5">
        <v>101351.52778999999</v>
      </c>
      <c r="AB97" s="7">
        <f t="shared" si="205"/>
        <v>51587.927645109994</v>
      </c>
      <c r="AC97" s="9">
        <v>125315</v>
      </c>
      <c r="AD97" s="7">
        <f t="shared" si="206"/>
        <v>63785.334999999999</v>
      </c>
      <c r="AE97" s="11">
        <f t="shared" si="207"/>
        <v>-0.23643918086417243</v>
      </c>
      <c r="AF97" s="5">
        <v>101351.52778999999</v>
      </c>
      <c r="AG97" s="7">
        <f t="shared" si="208"/>
        <v>51587.927645109994</v>
      </c>
      <c r="AH97" s="9">
        <v>125315</v>
      </c>
      <c r="AI97" s="7">
        <f t="shared" si="209"/>
        <v>63785.334999999999</v>
      </c>
      <c r="AJ97" s="11">
        <f t="shared" si="210"/>
        <v>-0.23643918086417243</v>
      </c>
      <c r="AK97" s="5">
        <v>101351.52778999999</v>
      </c>
      <c r="AL97" s="7">
        <f t="shared" si="211"/>
        <v>51587.927645109994</v>
      </c>
      <c r="AM97" s="9">
        <v>125315</v>
      </c>
      <c r="AN97" s="7">
        <f t="shared" si="212"/>
        <v>63785.334999999999</v>
      </c>
      <c r="AO97" s="11">
        <f t="shared" si="213"/>
        <v>-0.23643918086417243</v>
      </c>
      <c r="AP97" s="5">
        <v>101351.52778999999</v>
      </c>
      <c r="AQ97" s="7">
        <f t="shared" si="214"/>
        <v>51587.927645109994</v>
      </c>
      <c r="AR97" s="9">
        <v>125315</v>
      </c>
      <c r="AS97" s="7">
        <f t="shared" si="215"/>
        <v>63785.334999999999</v>
      </c>
      <c r="AT97" s="11">
        <f t="shared" si="216"/>
        <v>-0.23643918086417243</v>
      </c>
      <c r="AU97" s="5">
        <v>101351.52778999999</v>
      </c>
      <c r="AV97" s="7">
        <f t="shared" si="217"/>
        <v>51587.927645109994</v>
      </c>
      <c r="AW97" s="9">
        <v>125315</v>
      </c>
      <c r="AX97" s="7">
        <f t="shared" si="218"/>
        <v>63785.334999999999</v>
      </c>
      <c r="AY97" s="11">
        <f t="shared" si="219"/>
        <v>-0.23643918086417243</v>
      </c>
    </row>
    <row r="98" spans="1:51" ht="19.5" x14ac:dyDescent="0.25">
      <c r="A98" s="126">
        <v>0.96875</v>
      </c>
      <c r="B98" s="5">
        <v>154144.30554</v>
      </c>
      <c r="C98" s="7">
        <f t="shared" si="190"/>
        <v>78459.451519859998</v>
      </c>
      <c r="D98" s="9">
        <v>150055.30554</v>
      </c>
      <c r="E98" s="7">
        <f t="shared" si="191"/>
        <v>76378.150519860006</v>
      </c>
      <c r="F98" s="11">
        <f t="shared" si="192"/>
        <v>2.652709086900986E-2</v>
      </c>
      <c r="G98" s="5">
        <v>154144.30554</v>
      </c>
      <c r="H98" s="7">
        <f t="shared" si="193"/>
        <v>78459.451519859998</v>
      </c>
      <c r="I98" s="9">
        <v>150055.30554</v>
      </c>
      <c r="J98" s="7">
        <f t="shared" si="194"/>
        <v>76378.150519860006</v>
      </c>
      <c r="K98" s="11">
        <f t="shared" si="195"/>
        <v>2.652709086900986E-2</v>
      </c>
      <c r="L98" s="5">
        <v>154144.30554</v>
      </c>
      <c r="M98" s="7">
        <f t="shared" si="196"/>
        <v>78459.451519859998</v>
      </c>
      <c r="N98" s="9">
        <v>150055.30554</v>
      </c>
      <c r="O98" s="7">
        <f t="shared" si="197"/>
        <v>76378.150519860006</v>
      </c>
      <c r="P98" s="11">
        <f t="shared" si="198"/>
        <v>2.652709086900986E-2</v>
      </c>
      <c r="Q98" s="5">
        <v>154144.30554</v>
      </c>
      <c r="R98" s="7">
        <f t="shared" si="199"/>
        <v>78459.451519859998</v>
      </c>
      <c r="S98" s="9">
        <v>150055.30554</v>
      </c>
      <c r="T98" s="7">
        <f t="shared" si="200"/>
        <v>76378.150519860006</v>
      </c>
      <c r="U98" s="11">
        <f t="shared" si="201"/>
        <v>2.652709086900986E-2</v>
      </c>
      <c r="V98" s="5">
        <v>154144.30554</v>
      </c>
      <c r="W98" s="7">
        <f t="shared" si="202"/>
        <v>78459.451519859998</v>
      </c>
      <c r="X98" s="9">
        <v>150055.30554</v>
      </c>
      <c r="Y98" s="7">
        <f t="shared" si="203"/>
        <v>76378.150519860006</v>
      </c>
      <c r="Z98" s="11">
        <f t="shared" si="204"/>
        <v>2.652709086900986E-2</v>
      </c>
      <c r="AA98" s="5">
        <v>154144.30554</v>
      </c>
      <c r="AB98" s="7">
        <f t="shared" si="205"/>
        <v>78459.451519859998</v>
      </c>
      <c r="AC98" s="9">
        <v>150055.30554</v>
      </c>
      <c r="AD98" s="7">
        <f t="shared" si="206"/>
        <v>76378.150519860006</v>
      </c>
      <c r="AE98" s="11">
        <f t="shared" si="207"/>
        <v>2.652709086900986E-2</v>
      </c>
      <c r="AF98" s="5">
        <v>154144.30554</v>
      </c>
      <c r="AG98" s="7">
        <f t="shared" si="208"/>
        <v>78459.451519859998</v>
      </c>
      <c r="AH98" s="9">
        <v>150055.30554</v>
      </c>
      <c r="AI98" s="7">
        <f t="shared" si="209"/>
        <v>76378.150519860006</v>
      </c>
      <c r="AJ98" s="11">
        <f t="shared" si="210"/>
        <v>2.652709086900986E-2</v>
      </c>
      <c r="AK98" s="5">
        <v>154144.30554</v>
      </c>
      <c r="AL98" s="7">
        <f t="shared" si="211"/>
        <v>78459.451519859998</v>
      </c>
      <c r="AM98" s="9">
        <v>150055.30554</v>
      </c>
      <c r="AN98" s="7">
        <f t="shared" si="212"/>
        <v>76378.150519860006</v>
      </c>
      <c r="AO98" s="11">
        <f t="shared" si="213"/>
        <v>2.652709086900986E-2</v>
      </c>
      <c r="AP98" s="5">
        <v>154144.30554</v>
      </c>
      <c r="AQ98" s="7">
        <f t="shared" si="214"/>
        <v>78459.451519859998</v>
      </c>
      <c r="AR98" s="9">
        <v>150055.30554</v>
      </c>
      <c r="AS98" s="7">
        <f t="shared" si="215"/>
        <v>76378.150519860006</v>
      </c>
      <c r="AT98" s="11">
        <f t="shared" si="216"/>
        <v>2.652709086900986E-2</v>
      </c>
      <c r="AU98" s="5">
        <v>154144.30554</v>
      </c>
      <c r="AV98" s="7">
        <f t="shared" si="217"/>
        <v>78459.451519859998</v>
      </c>
      <c r="AW98" s="9">
        <v>150055.30554</v>
      </c>
      <c r="AX98" s="7">
        <f t="shared" si="218"/>
        <v>76378.150519860006</v>
      </c>
      <c r="AY98" s="11">
        <f t="shared" si="219"/>
        <v>2.652709086900986E-2</v>
      </c>
    </row>
    <row r="99" spans="1:51" ht="19.5" x14ac:dyDescent="0.25">
      <c r="A99" s="126">
        <v>0.97916666666666696</v>
      </c>
      <c r="B99" s="5">
        <v>147259.81055999998</v>
      </c>
      <c r="C99" s="7">
        <f t="shared" si="190"/>
        <v>74955.243575039989</v>
      </c>
      <c r="D99" s="9">
        <v>124544</v>
      </c>
      <c r="E99" s="7">
        <f t="shared" si="191"/>
        <v>63392.896000000001</v>
      </c>
      <c r="F99" s="11">
        <f t="shared" si="192"/>
        <v>0.15425668737190576</v>
      </c>
      <c r="G99" s="5">
        <v>147259.81055999998</v>
      </c>
      <c r="H99" s="7">
        <f t="shared" si="193"/>
        <v>74955.243575039989</v>
      </c>
      <c r="I99" s="9">
        <v>124544</v>
      </c>
      <c r="J99" s="7">
        <f t="shared" si="194"/>
        <v>63392.896000000001</v>
      </c>
      <c r="K99" s="11">
        <f t="shared" si="195"/>
        <v>0.15425668737190576</v>
      </c>
      <c r="L99" s="5">
        <v>147259.81055999998</v>
      </c>
      <c r="M99" s="7">
        <f t="shared" si="196"/>
        <v>74955.243575039989</v>
      </c>
      <c r="N99" s="9">
        <v>124544</v>
      </c>
      <c r="O99" s="7">
        <f t="shared" si="197"/>
        <v>63392.896000000001</v>
      </c>
      <c r="P99" s="11">
        <f t="shared" si="198"/>
        <v>0.15425668737190576</v>
      </c>
      <c r="Q99" s="5">
        <v>147259.81055999998</v>
      </c>
      <c r="R99" s="7">
        <f t="shared" si="199"/>
        <v>74955.243575039989</v>
      </c>
      <c r="S99" s="9">
        <v>124544</v>
      </c>
      <c r="T99" s="7">
        <f t="shared" si="200"/>
        <v>63392.896000000001</v>
      </c>
      <c r="U99" s="11">
        <f t="shared" si="201"/>
        <v>0.15425668737190576</v>
      </c>
      <c r="V99" s="5">
        <v>147259.81055999998</v>
      </c>
      <c r="W99" s="7">
        <f t="shared" si="202"/>
        <v>74955.243575039989</v>
      </c>
      <c r="X99" s="9">
        <v>124544</v>
      </c>
      <c r="Y99" s="7">
        <f t="shared" si="203"/>
        <v>63392.896000000001</v>
      </c>
      <c r="Z99" s="11">
        <f t="shared" si="204"/>
        <v>0.15425668737190576</v>
      </c>
      <c r="AA99" s="5">
        <v>147259.81055999998</v>
      </c>
      <c r="AB99" s="7">
        <f t="shared" si="205"/>
        <v>74955.243575039989</v>
      </c>
      <c r="AC99" s="9">
        <v>124544</v>
      </c>
      <c r="AD99" s="7">
        <f t="shared" si="206"/>
        <v>63392.896000000001</v>
      </c>
      <c r="AE99" s="11">
        <f t="shared" si="207"/>
        <v>0.15425668737190576</v>
      </c>
      <c r="AF99" s="5">
        <v>147259.81055999998</v>
      </c>
      <c r="AG99" s="7">
        <f t="shared" si="208"/>
        <v>74955.243575039989</v>
      </c>
      <c r="AH99" s="9">
        <v>124544</v>
      </c>
      <c r="AI99" s="7">
        <f t="shared" si="209"/>
        <v>63392.896000000001</v>
      </c>
      <c r="AJ99" s="11">
        <f t="shared" si="210"/>
        <v>0.15425668737190576</v>
      </c>
      <c r="AK99" s="5">
        <v>147259.81055999998</v>
      </c>
      <c r="AL99" s="7">
        <f t="shared" si="211"/>
        <v>74955.243575039989</v>
      </c>
      <c r="AM99" s="9">
        <v>124544</v>
      </c>
      <c r="AN99" s="7">
        <f t="shared" si="212"/>
        <v>63392.896000000001</v>
      </c>
      <c r="AO99" s="11">
        <f t="shared" si="213"/>
        <v>0.15425668737190576</v>
      </c>
      <c r="AP99" s="5">
        <v>147259.81055999998</v>
      </c>
      <c r="AQ99" s="7">
        <f t="shared" si="214"/>
        <v>74955.243575039989</v>
      </c>
      <c r="AR99" s="9">
        <v>124544</v>
      </c>
      <c r="AS99" s="7">
        <f t="shared" si="215"/>
        <v>63392.896000000001</v>
      </c>
      <c r="AT99" s="11">
        <f t="shared" si="216"/>
        <v>0.15425668737190576</v>
      </c>
      <c r="AU99" s="5">
        <v>147259.81055999998</v>
      </c>
      <c r="AV99" s="7">
        <f t="shared" si="217"/>
        <v>74955.243575039989</v>
      </c>
      <c r="AW99" s="9">
        <v>124544</v>
      </c>
      <c r="AX99" s="7">
        <f t="shared" si="218"/>
        <v>63392.896000000001</v>
      </c>
      <c r="AY99" s="11">
        <f t="shared" si="219"/>
        <v>0.15425668737190576</v>
      </c>
    </row>
    <row r="100" spans="1:51" ht="19.5" x14ac:dyDescent="0.25">
      <c r="A100" s="126">
        <v>0.98958333333333304</v>
      </c>
      <c r="B100" s="5">
        <v>210479.74805999998</v>
      </c>
      <c r="C100" s="7">
        <f t="shared" si="190"/>
        <v>107134.19176253999</v>
      </c>
      <c r="D100" s="9">
        <v>223541</v>
      </c>
      <c r="E100" s="7">
        <f t="shared" si="191"/>
        <v>113782.36900000001</v>
      </c>
      <c r="F100" s="11">
        <f t="shared" si="192"/>
        <v>-6.205467300481915E-2</v>
      </c>
      <c r="G100" s="5">
        <v>210479.74805999998</v>
      </c>
      <c r="H100" s="7">
        <f t="shared" si="193"/>
        <v>107134.19176253999</v>
      </c>
      <c r="I100" s="9">
        <v>223541</v>
      </c>
      <c r="J100" s="7">
        <f t="shared" si="194"/>
        <v>113782.36900000001</v>
      </c>
      <c r="K100" s="11">
        <f t="shared" si="195"/>
        <v>-6.205467300481915E-2</v>
      </c>
      <c r="L100" s="5">
        <v>210479.74805999998</v>
      </c>
      <c r="M100" s="7">
        <f t="shared" si="196"/>
        <v>107134.19176253999</v>
      </c>
      <c r="N100" s="9">
        <v>223541</v>
      </c>
      <c r="O100" s="7">
        <f t="shared" si="197"/>
        <v>113782.36900000001</v>
      </c>
      <c r="P100" s="11">
        <f t="shared" si="198"/>
        <v>-6.205467300481915E-2</v>
      </c>
      <c r="Q100" s="5">
        <v>210479.74805999998</v>
      </c>
      <c r="R100" s="7">
        <f t="shared" si="199"/>
        <v>107134.19176253999</v>
      </c>
      <c r="S100" s="9">
        <v>223541</v>
      </c>
      <c r="T100" s="7">
        <f t="shared" si="200"/>
        <v>113782.36900000001</v>
      </c>
      <c r="U100" s="11">
        <f t="shared" si="201"/>
        <v>-6.205467300481915E-2</v>
      </c>
      <c r="V100" s="5">
        <v>210479.74805999998</v>
      </c>
      <c r="W100" s="7">
        <f t="shared" si="202"/>
        <v>107134.19176253999</v>
      </c>
      <c r="X100" s="9">
        <v>223541</v>
      </c>
      <c r="Y100" s="7">
        <f t="shared" si="203"/>
        <v>113782.36900000001</v>
      </c>
      <c r="Z100" s="11">
        <f t="shared" si="204"/>
        <v>-6.205467300481915E-2</v>
      </c>
      <c r="AA100" s="5">
        <v>210479.74805999998</v>
      </c>
      <c r="AB100" s="7">
        <f t="shared" si="205"/>
        <v>107134.19176253999</v>
      </c>
      <c r="AC100" s="9">
        <v>223541</v>
      </c>
      <c r="AD100" s="7">
        <f t="shared" si="206"/>
        <v>113782.36900000001</v>
      </c>
      <c r="AE100" s="11">
        <f t="shared" si="207"/>
        <v>-6.205467300481915E-2</v>
      </c>
      <c r="AF100" s="5">
        <v>210479.74805999998</v>
      </c>
      <c r="AG100" s="7">
        <f t="shared" si="208"/>
        <v>107134.19176253999</v>
      </c>
      <c r="AH100" s="9">
        <v>223541</v>
      </c>
      <c r="AI100" s="7">
        <f t="shared" si="209"/>
        <v>113782.36900000001</v>
      </c>
      <c r="AJ100" s="11">
        <f t="shared" si="210"/>
        <v>-6.205467300481915E-2</v>
      </c>
      <c r="AK100" s="5">
        <v>210479.74805999998</v>
      </c>
      <c r="AL100" s="7">
        <f t="shared" si="211"/>
        <v>107134.19176253999</v>
      </c>
      <c r="AM100" s="9">
        <v>223541</v>
      </c>
      <c r="AN100" s="7">
        <f t="shared" si="212"/>
        <v>113782.36900000001</v>
      </c>
      <c r="AO100" s="11">
        <f t="shared" si="213"/>
        <v>-6.205467300481915E-2</v>
      </c>
      <c r="AP100" s="5">
        <v>210479.74805999998</v>
      </c>
      <c r="AQ100" s="7">
        <f t="shared" si="214"/>
        <v>107134.19176253999</v>
      </c>
      <c r="AR100" s="9">
        <v>223541</v>
      </c>
      <c r="AS100" s="7">
        <f t="shared" si="215"/>
        <v>113782.36900000001</v>
      </c>
      <c r="AT100" s="11">
        <f t="shared" si="216"/>
        <v>-6.205467300481915E-2</v>
      </c>
      <c r="AU100" s="5">
        <v>210479.74805999998</v>
      </c>
      <c r="AV100" s="7">
        <f t="shared" si="217"/>
        <v>107134.19176253999</v>
      </c>
      <c r="AW100" s="9">
        <v>223541</v>
      </c>
      <c r="AX100" s="7">
        <f t="shared" si="218"/>
        <v>113782.36900000001</v>
      </c>
      <c r="AY100" s="11">
        <f t="shared" si="219"/>
        <v>-6.205467300481915E-2</v>
      </c>
    </row>
    <row r="101" spans="1:51" ht="19.5" x14ac:dyDescent="0.25">
      <c r="A101" s="126">
        <v>1</v>
      </c>
      <c r="B101" s="5">
        <v>185358.05152000004</v>
      </c>
      <c r="C101" s="7">
        <f t="shared" si="190"/>
        <v>94347.248223680013</v>
      </c>
      <c r="D101" s="9">
        <v>168240</v>
      </c>
      <c r="E101" s="7">
        <f t="shared" si="191"/>
        <v>85634.16</v>
      </c>
      <c r="F101" s="11">
        <f t="shared" si="192"/>
        <v>9.2351270309684971E-2</v>
      </c>
      <c r="G101" s="5">
        <v>185358.05152000004</v>
      </c>
      <c r="H101" s="7">
        <f t="shared" si="193"/>
        <v>94347.248223680013</v>
      </c>
      <c r="I101" s="9">
        <v>168240</v>
      </c>
      <c r="J101" s="7">
        <f t="shared" si="194"/>
        <v>85634.16</v>
      </c>
      <c r="K101" s="11">
        <f t="shared" si="195"/>
        <v>9.2351270309684971E-2</v>
      </c>
      <c r="L101" s="5">
        <v>185358.05152000004</v>
      </c>
      <c r="M101" s="7">
        <f t="shared" si="196"/>
        <v>94347.248223680013</v>
      </c>
      <c r="N101" s="9">
        <v>168240</v>
      </c>
      <c r="O101" s="7">
        <f t="shared" si="197"/>
        <v>85634.16</v>
      </c>
      <c r="P101" s="11">
        <f t="shared" si="198"/>
        <v>9.2351270309684971E-2</v>
      </c>
      <c r="Q101" s="5">
        <v>185358.05152000004</v>
      </c>
      <c r="R101" s="7">
        <f t="shared" si="199"/>
        <v>94347.248223680013</v>
      </c>
      <c r="S101" s="9">
        <v>168240</v>
      </c>
      <c r="T101" s="7">
        <f t="shared" si="200"/>
        <v>85634.16</v>
      </c>
      <c r="U101" s="11">
        <f t="shared" si="201"/>
        <v>9.2351270309684971E-2</v>
      </c>
      <c r="V101" s="5">
        <v>185358.05152000004</v>
      </c>
      <c r="W101" s="7">
        <f t="shared" si="202"/>
        <v>94347.248223680013</v>
      </c>
      <c r="X101" s="9">
        <v>168240</v>
      </c>
      <c r="Y101" s="7">
        <f t="shared" si="203"/>
        <v>85634.16</v>
      </c>
      <c r="Z101" s="11">
        <f t="shared" si="204"/>
        <v>9.2351270309684971E-2</v>
      </c>
      <c r="AA101" s="5">
        <v>185358.05152000004</v>
      </c>
      <c r="AB101" s="7">
        <f t="shared" si="205"/>
        <v>94347.248223680013</v>
      </c>
      <c r="AC101" s="9">
        <v>168240</v>
      </c>
      <c r="AD101" s="7">
        <f t="shared" si="206"/>
        <v>85634.16</v>
      </c>
      <c r="AE101" s="11">
        <f t="shared" si="207"/>
        <v>9.2351270309684971E-2</v>
      </c>
      <c r="AF101" s="5">
        <v>185358.05152000004</v>
      </c>
      <c r="AG101" s="7">
        <f t="shared" si="208"/>
        <v>94347.248223680013</v>
      </c>
      <c r="AH101" s="9">
        <v>168240</v>
      </c>
      <c r="AI101" s="7">
        <f t="shared" si="209"/>
        <v>85634.16</v>
      </c>
      <c r="AJ101" s="11">
        <f t="shared" si="210"/>
        <v>9.2351270309684971E-2</v>
      </c>
      <c r="AK101" s="5">
        <v>185358.05152000004</v>
      </c>
      <c r="AL101" s="7">
        <f t="shared" si="211"/>
        <v>94347.248223680013</v>
      </c>
      <c r="AM101" s="9">
        <v>168240</v>
      </c>
      <c r="AN101" s="7">
        <f t="shared" si="212"/>
        <v>85634.16</v>
      </c>
      <c r="AO101" s="11">
        <f t="shared" si="213"/>
        <v>9.2351270309684971E-2</v>
      </c>
      <c r="AP101" s="5">
        <v>185358.05152000004</v>
      </c>
      <c r="AQ101" s="7">
        <f t="shared" si="214"/>
        <v>94347.248223680013</v>
      </c>
      <c r="AR101" s="9">
        <v>168240</v>
      </c>
      <c r="AS101" s="7">
        <f t="shared" si="215"/>
        <v>85634.16</v>
      </c>
      <c r="AT101" s="11">
        <f t="shared" si="216"/>
        <v>9.2351270309684971E-2</v>
      </c>
      <c r="AU101" s="5">
        <v>185358.05152000004</v>
      </c>
      <c r="AV101" s="7">
        <f t="shared" si="217"/>
        <v>94347.248223680013</v>
      </c>
      <c r="AW101" s="9">
        <v>168240</v>
      </c>
      <c r="AX101" s="7">
        <f t="shared" si="218"/>
        <v>85634.16</v>
      </c>
      <c r="AY101" s="11">
        <f t="shared" si="219"/>
        <v>9.2351270309684971E-2</v>
      </c>
    </row>
    <row r="102" spans="1:51" ht="19.5" x14ac:dyDescent="0.25">
      <c r="A102" s="29" t="s">
        <v>73</v>
      </c>
      <c r="B102" s="5">
        <v>1546070.83</v>
      </c>
      <c r="C102" s="7">
        <f>B102*0.509</f>
        <v>786950.05247</v>
      </c>
      <c r="D102" s="9">
        <v>1696558.3055400001</v>
      </c>
      <c r="E102" s="7">
        <f>D102*0.509</f>
        <v>863548.1775198601</v>
      </c>
      <c r="F102" s="11">
        <f>IF(B102&gt;0,(B102-D102)/B102,0)</f>
        <v>-9.7335434198703566E-2</v>
      </c>
      <c r="G102" s="5">
        <v>1546070.83</v>
      </c>
      <c r="H102" s="7">
        <f>G102*0.509</f>
        <v>786950.05247</v>
      </c>
      <c r="I102" s="9">
        <v>1696558.3055400001</v>
      </c>
      <c r="J102" s="7">
        <f>I102*0.509</f>
        <v>863548.1775198601</v>
      </c>
      <c r="K102" s="11">
        <f>IF(G102&gt;0,(G102-I102)/G102,0)</f>
        <v>-9.7335434198703566E-2</v>
      </c>
      <c r="L102" s="5">
        <v>1546070.83</v>
      </c>
      <c r="M102" s="7">
        <f>L102*0.509</f>
        <v>786950.05247</v>
      </c>
      <c r="N102" s="9">
        <v>1696558.3055400001</v>
      </c>
      <c r="O102" s="7">
        <f>N102*0.509</f>
        <v>863548.1775198601</v>
      </c>
      <c r="P102" s="11">
        <f>IF(L102&gt;0,(L102-N102)/L102,0)</f>
        <v>-9.7335434198703566E-2</v>
      </c>
      <c r="Q102" s="5">
        <v>1546070.83</v>
      </c>
      <c r="R102" s="7">
        <f>Q102*0.509</f>
        <v>786950.05247</v>
      </c>
      <c r="S102" s="9">
        <v>1696558.3055400001</v>
      </c>
      <c r="T102" s="7">
        <f>S102*0.509</f>
        <v>863548.1775198601</v>
      </c>
      <c r="U102" s="11">
        <f>IF(Q102&gt;0,(Q102-S102)/Q102,0)</f>
        <v>-9.7335434198703566E-2</v>
      </c>
      <c r="V102" s="5">
        <v>1546070.83</v>
      </c>
      <c r="W102" s="7">
        <f>V102*0.509</f>
        <v>786950.05247</v>
      </c>
      <c r="X102" s="9">
        <v>1696558.3055400001</v>
      </c>
      <c r="Y102" s="7">
        <f>X102*0.509</f>
        <v>863548.1775198601</v>
      </c>
      <c r="Z102" s="11">
        <f>IF(V102&gt;0,(V102-X102)/V102,0)</f>
        <v>-9.7335434198703566E-2</v>
      </c>
      <c r="AA102" s="5">
        <v>1546070.83</v>
      </c>
      <c r="AB102" s="7">
        <f>AA102*0.509</f>
        <v>786950.05247</v>
      </c>
      <c r="AC102" s="9">
        <v>1696558.3055400001</v>
      </c>
      <c r="AD102" s="7">
        <f>AC102*0.509</f>
        <v>863548.1775198601</v>
      </c>
      <c r="AE102" s="11">
        <f>IF(AA102&gt;0,(AA102-AC102)/AA102,0)</f>
        <v>-9.7335434198703566E-2</v>
      </c>
      <c r="AF102" s="5">
        <v>1546070.83</v>
      </c>
      <c r="AG102" s="7">
        <f>AF102*0.509</f>
        <v>786950.05247</v>
      </c>
      <c r="AH102" s="9">
        <v>1696558.3055400001</v>
      </c>
      <c r="AI102" s="7">
        <f>AH102*0.509</f>
        <v>863548.1775198601</v>
      </c>
      <c r="AJ102" s="11">
        <f>IF(AF102&gt;0,(AF102-AH102)/AF102,0)</f>
        <v>-9.7335434198703566E-2</v>
      </c>
      <c r="AK102" s="5">
        <v>1546070.83</v>
      </c>
      <c r="AL102" s="7">
        <f>AK102*0.509</f>
        <v>786950.05247</v>
      </c>
      <c r="AM102" s="9">
        <v>1696558.3055400001</v>
      </c>
      <c r="AN102" s="7">
        <f>AM102*0.509</f>
        <v>863548.1775198601</v>
      </c>
      <c r="AO102" s="11">
        <f>IF(AK102&gt;0,(AK102-AM102)/AK102,0)</f>
        <v>-9.7335434198703566E-2</v>
      </c>
      <c r="AP102" s="5">
        <v>1546070.83</v>
      </c>
      <c r="AQ102" s="7">
        <f>AP102*0.509</f>
        <v>786950.05247</v>
      </c>
      <c r="AR102" s="9">
        <v>1696558.3055400001</v>
      </c>
      <c r="AS102" s="7">
        <f>AR102*0.509</f>
        <v>863548.1775198601</v>
      </c>
      <c r="AT102" s="11">
        <f>IF(AP102&gt;0,(AP102-AR102)/AP102,0)</f>
        <v>-9.7335434198703566E-2</v>
      </c>
      <c r="AU102" s="5">
        <v>1546070.83</v>
      </c>
      <c r="AV102" s="7">
        <f>AU102*0.509</f>
        <v>786950.05247</v>
      </c>
      <c r="AW102" s="9">
        <v>1696558.3055400001</v>
      </c>
      <c r="AX102" s="7">
        <f>AW102*0.509</f>
        <v>863548.1775198601</v>
      </c>
      <c r="AY102" s="11">
        <f>IF(AU102&gt;0,(AU102-AW102)/AU102,0)</f>
        <v>-9.7335434198703566E-2</v>
      </c>
    </row>
    <row r="103" spans="1:51" ht="19.5" x14ac:dyDescent="0.25">
      <c r="A103" s="29" t="s">
        <v>210</v>
      </c>
      <c r="B103" s="7">
        <f>B102/12</f>
        <v>128839.23583333334</v>
      </c>
      <c r="C103" s="7">
        <f t="shared" ref="C103:F103" si="220">C102/12</f>
        <v>65579.171039166671</v>
      </c>
      <c r="D103" s="7">
        <f t="shared" si="220"/>
        <v>141379.85879500001</v>
      </c>
      <c r="E103" s="7">
        <f t="shared" si="220"/>
        <v>71962.348126655008</v>
      </c>
      <c r="F103" s="11">
        <f t="shared" si="220"/>
        <v>-8.1112861832252966E-3</v>
      </c>
      <c r="G103" s="7">
        <f>G102/12</f>
        <v>128839.23583333334</v>
      </c>
      <c r="H103" s="7">
        <f t="shared" ref="H103:K103" si="221">H102/12</f>
        <v>65579.171039166671</v>
      </c>
      <c r="I103" s="7">
        <f t="shared" si="221"/>
        <v>141379.85879500001</v>
      </c>
      <c r="J103" s="7">
        <f t="shared" si="221"/>
        <v>71962.348126655008</v>
      </c>
      <c r="K103" s="11">
        <f t="shared" si="221"/>
        <v>-8.1112861832252966E-3</v>
      </c>
      <c r="L103" s="7">
        <f>L102/12</f>
        <v>128839.23583333334</v>
      </c>
      <c r="M103" s="7">
        <f t="shared" ref="M103:P103" si="222">M102/12</f>
        <v>65579.171039166671</v>
      </c>
      <c r="N103" s="7">
        <f t="shared" si="222"/>
        <v>141379.85879500001</v>
      </c>
      <c r="O103" s="7">
        <f t="shared" si="222"/>
        <v>71962.348126655008</v>
      </c>
      <c r="P103" s="11">
        <f t="shared" si="222"/>
        <v>-8.1112861832252966E-3</v>
      </c>
      <c r="Q103" s="7">
        <f>Q102/12</f>
        <v>128839.23583333334</v>
      </c>
      <c r="R103" s="7">
        <f t="shared" ref="R103:U103" si="223">R102/12</f>
        <v>65579.171039166671</v>
      </c>
      <c r="S103" s="7">
        <f t="shared" si="223"/>
        <v>141379.85879500001</v>
      </c>
      <c r="T103" s="7">
        <f t="shared" si="223"/>
        <v>71962.348126655008</v>
      </c>
      <c r="U103" s="11">
        <f t="shared" si="223"/>
        <v>-8.1112861832252966E-3</v>
      </c>
      <c r="V103" s="7">
        <f>V102/12</f>
        <v>128839.23583333334</v>
      </c>
      <c r="W103" s="7">
        <f t="shared" ref="W103:Z103" si="224">W102/12</f>
        <v>65579.171039166671</v>
      </c>
      <c r="X103" s="7">
        <f t="shared" si="224"/>
        <v>141379.85879500001</v>
      </c>
      <c r="Y103" s="7">
        <f t="shared" si="224"/>
        <v>71962.348126655008</v>
      </c>
      <c r="Z103" s="11">
        <f t="shared" si="224"/>
        <v>-8.1112861832252966E-3</v>
      </c>
      <c r="AA103" s="7">
        <f>AA102/12</f>
        <v>128839.23583333334</v>
      </c>
      <c r="AB103" s="7">
        <f t="shared" ref="AB103:AE103" si="225">AB102/12</f>
        <v>65579.171039166671</v>
      </c>
      <c r="AC103" s="7">
        <f t="shared" si="225"/>
        <v>141379.85879500001</v>
      </c>
      <c r="AD103" s="7">
        <f t="shared" si="225"/>
        <v>71962.348126655008</v>
      </c>
      <c r="AE103" s="11">
        <f t="shared" si="225"/>
        <v>-8.1112861832252966E-3</v>
      </c>
      <c r="AF103" s="7">
        <f>AF102/12</f>
        <v>128839.23583333334</v>
      </c>
      <c r="AG103" s="7">
        <f t="shared" ref="AG103:AJ103" si="226">AG102/12</f>
        <v>65579.171039166671</v>
      </c>
      <c r="AH103" s="7">
        <f t="shared" si="226"/>
        <v>141379.85879500001</v>
      </c>
      <c r="AI103" s="7">
        <f t="shared" si="226"/>
        <v>71962.348126655008</v>
      </c>
      <c r="AJ103" s="11">
        <f t="shared" si="226"/>
        <v>-8.1112861832252966E-3</v>
      </c>
      <c r="AK103" s="7">
        <f>AK102/12</f>
        <v>128839.23583333334</v>
      </c>
      <c r="AL103" s="7">
        <f t="shared" ref="AL103:AO103" si="227">AL102/12</f>
        <v>65579.171039166671</v>
      </c>
      <c r="AM103" s="7">
        <f t="shared" si="227"/>
        <v>141379.85879500001</v>
      </c>
      <c r="AN103" s="7">
        <f t="shared" si="227"/>
        <v>71962.348126655008</v>
      </c>
      <c r="AO103" s="11">
        <f t="shared" si="227"/>
        <v>-8.1112861832252966E-3</v>
      </c>
      <c r="AP103" s="7">
        <f>AP102/12</f>
        <v>128839.23583333334</v>
      </c>
      <c r="AQ103" s="7">
        <f t="shared" ref="AQ103:AT103" si="228">AQ102/12</f>
        <v>65579.171039166671</v>
      </c>
      <c r="AR103" s="7">
        <f t="shared" si="228"/>
        <v>141379.85879500001</v>
      </c>
      <c r="AS103" s="7">
        <f t="shared" si="228"/>
        <v>71962.348126655008</v>
      </c>
      <c r="AT103" s="11">
        <f t="shared" si="228"/>
        <v>-8.1112861832252966E-3</v>
      </c>
      <c r="AU103" s="7">
        <f>AU102/12</f>
        <v>128839.23583333334</v>
      </c>
      <c r="AV103" s="7">
        <f t="shared" ref="AV103:AY103" si="229">AV102/12</f>
        <v>65579.171039166671</v>
      </c>
      <c r="AW103" s="7">
        <f t="shared" si="229"/>
        <v>141379.85879500001</v>
      </c>
      <c r="AX103" s="7">
        <f t="shared" si="229"/>
        <v>71962.348126655008</v>
      </c>
      <c r="AY103" s="11">
        <f t="shared" si="229"/>
        <v>-8.1112861832252966E-3</v>
      </c>
    </row>
    <row r="107" spans="1:51" s="2" customFormat="1" ht="19.5" x14ac:dyDescent="0.25">
      <c r="A107" s="13"/>
      <c r="C107" s="14" t="s">
        <v>37</v>
      </c>
      <c r="D107" s="1" t="s">
        <v>38</v>
      </c>
      <c r="E107" s="1" t="s">
        <v>39</v>
      </c>
      <c r="F107" s="1" t="s">
        <v>1</v>
      </c>
      <c r="G107" s="1" t="s">
        <v>2</v>
      </c>
      <c r="I107" s="141" t="s">
        <v>0</v>
      </c>
      <c r="J107" s="142"/>
      <c r="K107" s="142"/>
      <c r="L107" s="142"/>
      <c r="M107" s="142"/>
      <c r="N107" s="142"/>
      <c r="O107" s="142"/>
      <c r="P107" s="142"/>
      <c r="Q107" s="143"/>
    </row>
    <row r="108" spans="1:51" s="2" customFormat="1" ht="19.5" x14ac:dyDescent="0.25">
      <c r="A108" s="13"/>
      <c r="C108" s="15">
        <v>1</v>
      </c>
      <c r="D108" s="127">
        <v>6.25E-2</v>
      </c>
      <c r="E108" s="17" t="s">
        <v>41</v>
      </c>
      <c r="F108" s="17">
        <v>60296.5</v>
      </c>
      <c r="G108" s="17">
        <f>F108*0.509</f>
        <v>30690.9185</v>
      </c>
      <c r="I108" s="144"/>
      <c r="J108" s="145"/>
      <c r="K108" s="145"/>
      <c r="L108" s="145"/>
      <c r="M108" s="145"/>
      <c r="N108" s="145"/>
      <c r="O108" s="145"/>
      <c r="P108" s="145"/>
      <c r="Q108" s="146"/>
    </row>
    <row r="109" spans="1:51" s="2" customFormat="1" ht="19.5" x14ac:dyDescent="0.25">
      <c r="A109" s="13"/>
      <c r="C109" s="15">
        <v>2</v>
      </c>
      <c r="D109" s="127">
        <v>0.9375</v>
      </c>
      <c r="E109" s="17" t="s">
        <v>41</v>
      </c>
      <c r="F109" s="17">
        <v>58803</v>
      </c>
      <c r="G109" s="17">
        <f>F109*0.509</f>
        <v>29930.726999999999</v>
      </c>
      <c r="I109" s="144"/>
      <c r="J109" s="145"/>
      <c r="K109" s="145"/>
      <c r="L109" s="145"/>
      <c r="M109" s="145"/>
      <c r="N109" s="145"/>
      <c r="O109" s="145"/>
      <c r="P109" s="145"/>
      <c r="Q109" s="146"/>
    </row>
    <row r="110" spans="1:51" s="2" customFormat="1" ht="19.5" x14ac:dyDescent="0.25">
      <c r="A110" s="13"/>
      <c r="C110" s="15">
        <v>3</v>
      </c>
      <c r="D110" s="127">
        <v>0.79166666666666696</v>
      </c>
      <c r="E110" s="17" t="s">
        <v>41</v>
      </c>
      <c r="F110" s="17">
        <v>58006.3</v>
      </c>
      <c r="G110" s="17">
        <f>F110*0.509</f>
        <v>29525.206700000002</v>
      </c>
      <c r="I110" s="144"/>
      <c r="J110" s="145"/>
      <c r="K110" s="145"/>
      <c r="L110" s="145"/>
      <c r="M110" s="145"/>
      <c r="N110" s="145"/>
      <c r="O110" s="145"/>
      <c r="P110" s="145"/>
      <c r="Q110" s="146"/>
    </row>
    <row r="111" spans="1:51" s="2" customFormat="1" ht="19.5" x14ac:dyDescent="0.25">
      <c r="A111" s="13"/>
      <c r="C111" s="15">
        <v>4</v>
      </c>
      <c r="D111" s="127">
        <v>0.59375</v>
      </c>
      <c r="E111" s="17" t="s">
        <v>42</v>
      </c>
      <c r="F111" s="17">
        <v>51153.599999999999</v>
      </c>
      <c r="G111" s="17">
        <f>F111*0.509</f>
        <v>26037.182399999998</v>
      </c>
      <c r="I111" s="144"/>
      <c r="J111" s="145"/>
      <c r="K111" s="145"/>
      <c r="L111" s="145"/>
      <c r="M111" s="145"/>
      <c r="N111" s="145"/>
      <c r="O111" s="145"/>
      <c r="P111" s="145"/>
      <c r="Q111" s="146"/>
    </row>
    <row r="112" spans="1:51" s="2" customFormat="1" ht="19.5" x14ac:dyDescent="0.25">
      <c r="A112" s="13"/>
      <c r="C112" s="15">
        <v>5</v>
      </c>
      <c r="D112" s="127">
        <v>0.42708333333333298</v>
      </c>
      <c r="E112" s="17" t="s">
        <v>42</v>
      </c>
      <c r="F112" s="17">
        <v>45330</v>
      </c>
      <c r="G112" s="17">
        <f>F112*0.509</f>
        <v>23072.97</v>
      </c>
      <c r="I112" s="147"/>
      <c r="J112" s="148"/>
      <c r="K112" s="148"/>
      <c r="L112" s="148"/>
      <c r="M112" s="148"/>
      <c r="N112" s="148"/>
      <c r="O112" s="148"/>
      <c r="P112" s="148"/>
      <c r="Q112" s="149"/>
    </row>
    <row r="113" spans="1:1" s="2" customFormat="1" ht="18.75" x14ac:dyDescent="0.25">
      <c r="A113" s="13"/>
    </row>
  </sheetData>
  <mergeCells count="34">
    <mergeCell ref="I107:Q112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53C1B-07AD-420C-BBE8-B72B75D51ADA}">
  <dimension ref="A1:AE55"/>
  <sheetViews>
    <sheetView zoomScale="85" zoomScaleNormal="85" workbookViewId="0">
      <selection sqref="A1:AD1"/>
    </sheetView>
  </sheetViews>
  <sheetFormatPr defaultColWidth="2.33203125" defaultRowHeight="15.75" x14ac:dyDescent="0.25"/>
  <cols>
    <col min="1" max="1" width="2.77734375" style="35" customWidth="1"/>
    <col min="2" max="2" width="1.77734375" style="36" customWidth="1"/>
    <col min="3" max="3" width="1.5546875" style="36" customWidth="1"/>
    <col min="4" max="5" width="1.6640625" style="36" customWidth="1"/>
    <col min="6" max="6" width="1.77734375" style="36" customWidth="1"/>
    <col min="7" max="7" width="3.21875" style="36" customWidth="1"/>
    <col min="8" max="11" width="2.33203125" style="36"/>
    <col min="12" max="12" width="2.44140625" style="36" customWidth="1"/>
    <col min="13" max="13" width="4" style="36" customWidth="1"/>
    <col min="14" max="26" width="13.88671875" style="36" customWidth="1"/>
    <col min="27" max="27" width="2.33203125" style="36"/>
    <col min="28" max="28" width="2.5546875" style="36" hidden="1" customWidth="1"/>
    <col min="29" max="256" width="2.33203125" style="36"/>
    <col min="257" max="257" width="2.77734375" style="36" customWidth="1"/>
    <col min="258" max="258" width="1.77734375" style="36" customWidth="1"/>
    <col min="259" max="259" width="1.5546875" style="36" customWidth="1"/>
    <col min="260" max="261" width="1.6640625" style="36" customWidth="1"/>
    <col min="262" max="262" width="1.77734375" style="36" customWidth="1"/>
    <col min="263" max="263" width="3.21875" style="36" customWidth="1"/>
    <col min="264" max="267" width="2.33203125" style="36"/>
    <col min="268" max="268" width="2.44140625" style="36" customWidth="1"/>
    <col min="269" max="269" width="4" style="36" customWidth="1"/>
    <col min="270" max="282" width="13.88671875" style="36" customWidth="1"/>
    <col min="283" max="512" width="2.33203125" style="36"/>
    <col min="513" max="513" width="2.77734375" style="36" customWidth="1"/>
    <col min="514" max="514" width="1.77734375" style="36" customWidth="1"/>
    <col min="515" max="515" width="1.5546875" style="36" customWidth="1"/>
    <col min="516" max="517" width="1.6640625" style="36" customWidth="1"/>
    <col min="518" max="518" width="1.77734375" style="36" customWidth="1"/>
    <col min="519" max="519" width="3.21875" style="36" customWidth="1"/>
    <col min="520" max="523" width="2.33203125" style="36"/>
    <col min="524" max="524" width="2.44140625" style="36" customWidth="1"/>
    <col min="525" max="525" width="4" style="36" customWidth="1"/>
    <col min="526" max="538" width="13.88671875" style="36" customWidth="1"/>
    <col min="539" max="768" width="2.33203125" style="36"/>
    <col min="769" max="769" width="2.77734375" style="36" customWidth="1"/>
    <col min="770" max="770" width="1.77734375" style="36" customWidth="1"/>
    <col min="771" max="771" width="1.5546875" style="36" customWidth="1"/>
    <col min="772" max="773" width="1.6640625" style="36" customWidth="1"/>
    <col min="774" max="774" width="1.77734375" style="36" customWidth="1"/>
    <col min="775" max="775" width="3.21875" style="36" customWidth="1"/>
    <col min="776" max="779" width="2.33203125" style="36"/>
    <col min="780" max="780" width="2.44140625" style="36" customWidth="1"/>
    <col min="781" max="781" width="4" style="36" customWidth="1"/>
    <col min="782" max="794" width="13.88671875" style="36" customWidth="1"/>
    <col min="795" max="1024" width="2.33203125" style="36"/>
    <col min="1025" max="1025" width="2.77734375" style="36" customWidth="1"/>
    <col min="1026" max="1026" width="1.77734375" style="36" customWidth="1"/>
    <col min="1027" max="1027" width="1.5546875" style="36" customWidth="1"/>
    <col min="1028" max="1029" width="1.6640625" style="36" customWidth="1"/>
    <col min="1030" max="1030" width="1.77734375" style="36" customWidth="1"/>
    <col min="1031" max="1031" width="3.21875" style="36" customWidth="1"/>
    <col min="1032" max="1035" width="2.33203125" style="36"/>
    <col min="1036" max="1036" width="2.44140625" style="36" customWidth="1"/>
    <col min="1037" max="1037" width="4" style="36" customWidth="1"/>
    <col min="1038" max="1050" width="13.88671875" style="36" customWidth="1"/>
    <col min="1051" max="1280" width="2.33203125" style="36"/>
    <col min="1281" max="1281" width="2.77734375" style="36" customWidth="1"/>
    <col min="1282" max="1282" width="1.77734375" style="36" customWidth="1"/>
    <col min="1283" max="1283" width="1.5546875" style="36" customWidth="1"/>
    <col min="1284" max="1285" width="1.6640625" style="36" customWidth="1"/>
    <col min="1286" max="1286" width="1.77734375" style="36" customWidth="1"/>
    <col min="1287" max="1287" width="3.21875" style="36" customWidth="1"/>
    <col min="1288" max="1291" width="2.33203125" style="36"/>
    <col min="1292" max="1292" width="2.44140625" style="36" customWidth="1"/>
    <col min="1293" max="1293" width="4" style="36" customWidth="1"/>
    <col min="1294" max="1306" width="13.88671875" style="36" customWidth="1"/>
    <col min="1307" max="1536" width="2.33203125" style="36"/>
    <col min="1537" max="1537" width="2.77734375" style="36" customWidth="1"/>
    <col min="1538" max="1538" width="1.77734375" style="36" customWidth="1"/>
    <col min="1539" max="1539" width="1.5546875" style="36" customWidth="1"/>
    <col min="1540" max="1541" width="1.6640625" style="36" customWidth="1"/>
    <col min="1542" max="1542" width="1.77734375" style="36" customWidth="1"/>
    <col min="1543" max="1543" width="3.21875" style="36" customWidth="1"/>
    <col min="1544" max="1547" width="2.33203125" style="36"/>
    <col min="1548" max="1548" width="2.44140625" style="36" customWidth="1"/>
    <col min="1549" max="1549" width="4" style="36" customWidth="1"/>
    <col min="1550" max="1562" width="13.88671875" style="36" customWidth="1"/>
    <col min="1563" max="1792" width="2.33203125" style="36"/>
    <col min="1793" max="1793" width="2.77734375" style="36" customWidth="1"/>
    <col min="1794" max="1794" width="1.77734375" style="36" customWidth="1"/>
    <col min="1795" max="1795" width="1.5546875" style="36" customWidth="1"/>
    <col min="1796" max="1797" width="1.6640625" style="36" customWidth="1"/>
    <col min="1798" max="1798" width="1.77734375" style="36" customWidth="1"/>
    <col min="1799" max="1799" width="3.21875" style="36" customWidth="1"/>
    <col min="1800" max="1803" width="2.33203125" style="36"/>
    <col min="1804" max="1804" width="2.44140625" style="36" customWidth="1"/>
    <col min="1805" max="1805" width="4" style="36" customWidth="1"/>
    <col min="1806" max="1818" width="13.88671875" style="36" customWidth="1"/>
    <col min="1819" max="2048" width="2.33203125" style="36"/>
    <col min="2049" max="2049" width="2.77734375" style="36" customWidth="1"/>
    <col min="2050" max="2050" width="1.77734375" style="36" customWidth="1"/>
    <col min="2051" max="2051" width="1.5546875" style="36" customWidth="1"/>
    <col min="2052" max="2053" width="1.6640625" style="36" customWidth="1"/>
    <col min="2054" max="2054" width="1.77734375" style="36" customWidth="1"/>
    <col min="2055" max="2055" width="3.21875" style="36" customWidth="1"/>
    <col min="2056" max="2059" width="2.33203125" style="36"/>
    <col min="2060" max="2060" width="2.44140625" style="36" customWidth="1"/>
    <col min="2061" max="2061" width="4" style="36" customWidth="1"/>
    <col min="2062" max="2074" width="13.88671875" style="36" customWidth="1"/>
    <col min="2075" max="2304" width="2.33203125" style="36"/>
    <col min="2305" max="2305" width="2.77734375" style="36" customWidth="1"/>
    <col min="2306" max="2306" width="1.77734375" style="36" customWidth="1"/>
    <col min="2307" max="2307" width="1.5546875" style="36" customWidth="1"/>
    <col min="2308" max="2309" width="1.6640625" style="36" customWidth="1"/>
    <col min="2310" max="2310" width="1.77734375" style="36" customWidth="1"/>
    <col min="2311" max="2311" width="3.21875" style="36" customWidth="1"/>
    <col min="2312" max="2315" width="2.33203125" style="36"/>
    <col min="2316" max="2316" width="2.44140625" style="36" customWidth="1"/>
    <col min="2317" max="2317" width="4" style="36" customWidth="1"/>
    <col min="2318" max="2330" width="13.88671875" style="36" customWidth="1"/>
    <col min="2331" max="2560" width="2.33203125" style="36"/>
    <col min="2561" max="2561" width="2.77734375" style="36" customWidth="1"/>
    <col min="2562" max="2562" width="1.77734375" style="36" customWidth="1"/>
    <col min="2563" max="2563" width="1.5546875" style="36" customWidth="1"/>
    <col min="2564" max="2565" width="1.6640625" style="36" customWidth="1"/>
    <col min="2566" max="2566" width="1.77734375" style="36" customWidth="1"/>
    <col min="2567" max="2567" width="3.21875" style="36" customWidth="1"/>
    <col min="2568" max="2571" width="2.33203125" style="36"/>
    <col min="2572" max="2572" width="2.44140625" style="36" customWidth="1"/>
    <col min="2573" max="2573" width="4" style="36" customWidth="1"/>
    <col min="2574" max="2586" width="13.88671875" style="36" customWidth="1"/>
    <col min="2587" max="2816" width="2.33203125" style="36"/>
    <col min="2817" max="2817" width="2.77734375" style="36" customWidth="1"/>
    <col min="2818" max="2818" width="1.77734375" style="36" customWidth="1"/>
    <col min="2819" max="2819" width="1.5546875" style="36" customWidth="1"/>
    <col min="2820" max="2821" width="1.6640625" style="36" customWidth="1"/>
    <col min="2822" max="2822" width="1.77734375" style="36" customWidth="1"/>
    <col min="2823" max="2823" width="3.21875" style="36" customWidth="1"/>
    <col min="2824" max="2827" width="2.33203125" style="36"/>
    <col min="2828" max="2828" width="2.44140625" style="36" customWidth="1"/>
    <col min="2829" max="2829" width="4" style="36" customWidth="1"/>
    <col min="2830" max="2842" width="13.88671875" style="36" customWidth="1"/>
    <col min="2843" max="3072" width="2.33203125" style="36"/>
    <col min="3073" max="3073" width="2.77734375" style="36" customWidth="1"/>
    <col min="3074" max="3074" width="1.77734375" style="36" customWidth="1"/>
    <col min="3075" max="3075" width="1.5546875" style="36" customWidth="1"/>
    <col min="3076" max="3077" width="1.6640625" style="36" customWidth="1"/>
    <col min="3078" max="3078" width="1.77734375" style="36" customWidth="1"/>
    <col min="3079" max="3079" width="3.21875" style="36" customWidth="1"/>
    <col min="3080" max="3083" width="2.33203125" style="36"/>
    <col min="3084" max="3084" width="2.44140625" style="36" customWidth="1"/>
    <col min="3085" max="3085" width="4" style="36" customWidth="1"/>
    <col min="3086" max="3098" width="13.88671875" style="36" customWidth="1"/>
    <col min="3099" max="3328" width="2.33203125" style="36"/>
    <col min="3329" max="3329" width="2.77734375" style="36" customWidth="1"/>
    <col min="3330" max="3330" width="1.77734375" style="36" customWidth="1"/>
    <col min="3331" max="3331" width="1.5546875" style="36" customWidth="1"/>
    <col min="3332" max="3333" width="1.6640625" style="36" customWidth="1"/>
    <col min="3334" max="3334" width="1.77734375" style="36" customWidth="1"/>
    <col min="3335" max="3335" width="3.21875" style="36" customWidth="1"/>
    <col min="3336" max="3339" width="2.33203125" style="36"/>
    <col min="3340" max="3340" width="2.44140625" style="36" customWidth="1"/>
    <col min="3341" max="3341" width="4" style="36" customWidth="1"/>
    <col min="3342" max="3354" width="13.88671875" style="36" customWidth="1"/>
    <col min="3355" max="3584" width="2.33203125" style="36"/>
    <col min="3585" max="3585" width="2.77734375" style="36" customWidth="1"/>
    <col min="3586" max="3586" width="1.77734375" style="36" customWidth="1"/>
    <col min="3587" max="3587" width="1.5546875" style="36" customWidth="1"/>
    <col min="3588" max="3589" width="1.6640625" style="36" customWidth="1"/>
    <col min="3590" max="3590" width="1.77734375" style="36" customWidth="1"/>
    <col min="3591" max="3591" width="3.21875" style="36" customWidth="1"/>
    <col min="3592" max="3595" width="2.33203125" style="36"/>
    <col min="3596" max="3596" width="2.44140625" style="36" customWidth="1"/>
    <col min="3597" max="3597" width="4" style="36" customWidth="1"/>
    <col min="3598" max="3610" width="13.88671875" style="36" customWidth="1"/>
    <col min="3611" max="3840" width="2.33203125" style="36"/>
    <col min="3841" max="3841" width="2.77734375" style="36" customWidth="1"/>
    <col min="3842" max="3842" width="1.77734375" style="36" customWidth="1"/>
    <col min="3843" max="3843" width="1.5546875" style="36" customWidth="1"/>
    <col min="3844" max="3845" width="1.6640625" style="36" customWidth="1"/>
    <col min="3846" max="3846" width="1.77734375" style="36" customWidth="1"/>
    <col min="3847" max="3847" width="3.21875" style="36" customWidth="1"/>
    <col min="3848" max="3851" width="2.33203125" style="36"/>
    <col min="3852" max="3852" width="2.44140625" style="36" customWidth="1"/>
    <col min="3853" max="3853" width="4" style="36" customWidth="1"/>
    <col min="3854" max="3866" width="13.88671875" style="36" customWidth="1"/>
    <col min="3867" max="4096" width="2.33203125" style="36"/>
    <col min="4097" max="4097" width="2.77734375" style="36" customWidth="1"/>
    <col min="4098" max="4098" width="1.77734375" style="36" customWidth="1"/>
    <col min="4099" max="4099" width="1.5546875" style="36" customWidth="1"/>
    <col min="4100" max="4101" width="1.6640625" style="36" customWidth="1"/>
    <col min="4102" max="4102" width="1.77734375" style="36" customWidth="1"/>
    <col min="4103" max="4103" width="3.21875" style="36" customWidth="1"/>
    <col min="4104" max="4107" width="2.33203125" style="36"/>
    <col min="4108" max="4108" width="2.44140625" style="36" customWidth="1"/>
    <col min="4109" max="4109" width="4" style="36" customWidth="1"/>
    <col min="4110" max="4122" width="13.88671875" style="36" customWidth="1"/>
    <col min="4123" max="4352" width="2.33203125" style="36"/>
    <col min="4353" max="4353" width="2.77734375" style="36" customWidth="1"/>
    <col min="4354" max="4354" width="1.77734375" style="36" customWidth="1"/>
    <col min="4355" max="4355" width="1.5546875" style="36" customWidth="1"/>
    <col min="4356" max="4357" width="1.6640625" style="36" customWidth="1"/>
    <col min="4358" max="4358" width="1.77734375" style="36" customWidth="1"/>
    <col min="4359" max="4359" width="3.21875" style="36" customWidth="1"/>
    <col min="4360" max="4363" width="2.33203125" style="36"/>
    <col min="4364" max="4364" width="2.44140625" style="36" customWidth="1"/>
    <col min="4365" max="4365" width="4" style="36" customWidth="1"/>
    <col min="4366" max="4378" width="13.88671875" style="36" customWidth="1"/>
    <col min="4379" max="4608" width="2.33203125" style="36"/>
    <col min="4609" max="4609" width="2.77734375" style="36" customWidth="1"/>
    <col min="4610" max="4610" width="1.77734375" style="36" customWidth="1"/>
    <col min="4611" max="4611" width="1.5546875" style="36" customWidth="1"/>
    <col min="4612" max="4613" width="1.6640625" style="36" customWidth="1"/>
    <col min="4614" max="4614" width="1.77734375" style="36" customWidth="1"/>
    <col min="4615" max="4615" width="3.21875" style="36" customWidth="1"/>
    <col min="4616" max="4619" width="2.33203125" style="36"/>
    <col min="4620" max="4620" width="2.44140625" style="36" customWidth="1"/>
    <col min="4621" max="4621" width="4" style="36" customWidth="1"/>
    <col min="4622" max="4634" width="13.88671875" style="36" customWidth="1"/>
    <col min="4635" max="4864" width="2.33203125" style="36"/>
    <col min="4865" max="4865" width="2.77734375" style="36" customWidth="1"/>
    <col min="4866" max="4866" width="1.77734375" style="36" customWidth="1"/>
    <col min="4867" max="4867" width="1.5546875" style="36" customWidth="1"/>
    <col min="4868" max="4869" width="1.6640625" style="36" customWidth="1"/>
    <col min="4870" max="4870" width="1.77734375" style="36" customWidth="1"/>
    <col min="4871" max="4871" width="3.21875" style="36" customWidth="1"/>
    <col min="4872" max="4875" width="2.33203125" style="36"/>
    <col min="4876" max="4876" width="2.44140625" style="36" customWidth="1"/>
    <col min="4877" max="4877" width="4" style="36" customWidth="1"/>
    <col min="4878" max="4890" width="13.88671875" style="36" customWidth="1"/>
    <col min="4891" max="5120" width="2.33203125" style="36"/>
    <col min="5121" max="5121" width="2.77734375" style="36" customWidth="1"/>
    <col min="5122" max="5122" width="1.77734375" style="36" customWidth="1"/>
    <col min="5123" max="5123" width="1.5546875" style="36" customWidth="1"/>
    <col min="5124" max="5125" width="1.6640625" style="36" customWidth="1"/>
    <col min="5126" max="5126" width="1.77734375" style="36" customWidth="1"/>
    <col min="5127" max="5127" width="3.21875" style="36" customWidth="1"/>
    <col min="5128" max="5131" width="2.33203125" style="36"/>
    <col min="5132" max="5132" width="2.44140625" style="36" customWidth="1"/>
    <col min="5133" max="5133" width="4" style="36" customWidth="1"/>
    <col min="5134" max="5146" width="13.88671875" style="36" customWidth="1"/>
    <col min="5147" max="5376" width="2.33203125" style="36"/>
    <col min="5377" max="5377" width="2.77734375" style="36" customWidth="1"/>
    <col min="5378" max="5378" width="1.77734375" style="36" customWidth="1"/>
    <col min="5379" max="5379" width="1.5546875" style="36" customWidth="1"/>
    <col min="5380" max="5381" width="1.6640625" style="36" customWidth="1"/>
    <col min="5382" max="5382" width="1.77734375" style="36" customWidth="1"/>
    <col min="5383" max="5383" width="3.21875" style="36" customWidth="1"/>
    <col min="5384" max="5387" width="2.33203125" style="36"/>
    <col min="5388" max="5388" width="2.44140625" style="36" customWidth="1"/>
    <col min="5389" max="5389" width="4" style="36" customWidth="1"/>
    <col min="5390" max="5402" width="13.88671875" style="36" customWidth="1"/>
    <col min="5403" max="5632" width="2.33203125" style="36"/>
    <col min="5633" max="5633" width="2.77734375" style="36" customWidth="1"/>
    <col min="5634" max="5634" width="1.77734375" style="36" customWidth="1"/>
    <col min="5635" max="5635" width="1.5546875" style="36" customWidth="1"/>
    <col min="5636" max="5637" width="1.6640625" style="36" customWidth="1"/>
    <col min="5638" max="5638" width="1.77734375" style="36" customWidth="1"/>
    <col min="5639" max="5639" width="3.21875" style="36" customWidth="1"/>
    <col min="5640" max="5643" width="2.33203125" style="36"/>
    <col min="5644" max="5644" width="2.44140625" style="36" customWidth="1"/>
    <col min="5645" max="5645" width="4" style="36" customWidth="1"/>
    <col min="5646" max="5658" width="13.88671875" style="36" customWidth="1"/>
    <col min="5659" max="5888" width="2.33203125" style="36"/>
    <col min="5889" max="5889" width="2.77734375" style="36" customWidth="1"/>
    <col min="5890" max="5890" width="1.77734375" style="36" customWidth="1"/>
    <col min="5891" max="5891" width="1.5546875" style="36" customWidth="1"/>
    <col min="5892" max="5893" width="1.6640625" style="36" customWidth="1"/>
    <col min="5894" max="5894" width="1.77734375" style="36" customWidth="1"/>
    <col min="5895" max="5895" width="3.21875" style="36" customWidth="1"/>
    <col min="5896" max="5899" width="2.33203125" style="36"/>
    <col min="5900" max="5900" width="2.44140625" style="36" customWidth="1"/>
    <col min="5901" max="5901" width="4" style="36" customWidth="1"/>
    <col min="5902" max="5914" width="13.88671875" style="36" customWidth="1"/>
    <col min="5915" max="6144" width="2.33203125" style="36"/>
    <col min="6145" max="6145" width="2.77734375" style="36" customWidth="1"/>
    <col min="6146" max="6146" width="1.77734375" style="36" customWidth="1"/>
    <col min="6147" max="6147" width="1.5546875" style="36" customWidth="1"/>
    <col min="6148" max="6149" width="1.6640625" style="36" customWidth="1"/>
    <col min="6150" max="6150" width="1.77734375" style="36" customWidth="1"/>
    <col min="6151" max="6151" width="3.21875" style="36" customWidth="1"/>
    <col min="6152" max="6155" width="2.33203125" style="36"/>
    <col min="6156" max="6156" width="2.44140625" style="36" customWidth="1"/>
    <col min="6157" max="6157" width="4" style="36" customWidth="1"/>
    <col min="6158" max="6170" width="13.88671875" style="36" customWidth="1"/>
    <col min="6171" max="6400" width="2.33203125" style="36"/>
    <col min="6401" max="6401" width="2.77734375" style="36" customWidth="1"/>
    <col min="6402" max="6402" width="1.77734375" style="36" customWidth="1"/>
    <col min="6403" max="6403" width="1.5546875" style="36" customWidth="1"/>
    <col min="6404" max="6405" width="1.6640625" style="36" customWidth="1"/>
    <col min="6406" max="6406" width="1.77734375" style="36" customWidth="1"/>
    <col min="6407" max="6407" width="3.21875" style="36" customWidth="1"/>
    <col min="6408" max="6411" width="2.33203125" style="36"/>
    <col min="6412" max="6412" width="2.44140625" style="36" customWidth="1"/>
    <col min="6413" max="6413" width="4" style="36" customWidth="1"/>
    <col min="6414" max="6426" width="13.88671875" style="36" customWidth="1"/>
    <col min="6427" max="6656" width="2.33203125" style="36"/>
    <col min="6657" max="6657" width="2.77734375" style="36" customWidth="1"/>
    <col min="6658" max="6658" width="1.77734375" style="36" customWidth="1"/>
    <col min="6659" max="6659" width="1.5546875" style="36" customWidth="1"/>
    <col min="6660" max="6661" width="1.6640625" style="36" customWidth="1"/>
    <col min="6662" max="6662" width="1.77734375" style="36" customWidth="1"/>
    <col min="6663" max="6663" width="3.21875" style="36" customWidth="1"/>
    <col min="6664" max="6667" width="2.33203125" style="36"/>
    <col min="6668" max="6668" width="2.44140625" style="36" customWidth="1"/>
    <col min="6669" max="6669" width="4" style="36" customWidth="1"/>
    <col min="6670" max="6682" width="13.88671875" style="36" customWidth="1"/>
    <col min="6683" max="6912" width="2.33203125" style="36"/>
    <col min="6913" max="6913" width="2.77734375" style="36" customWidth="1"/>
    <col min="6914" max="6914" width="1.77734375" style="36" customWidth="1"/>
    <col min="6915" max="6915" width="1.5546875" style="36" customWidth="1"/>
    <col min="6916" max="6917" width="1.6640625" style="36" customWidth="1"/>
    <col min="6918" max="6918" width="1.77734375" style="36" customWidth="1"/>
    <col min="6919" max="6919" width="3.21875" style="36" customWidth="1"/>
    <col min="6920" max="6923" width="2.33203125" style="36"/>
    <col min="6924" max="6924" width="2.44140625" style="36" customWidth="1"/>
    <col min="6925" max="6925" width="4" style="36" customWidth="1"/>
    <col min="6926" max="6938" width="13.88671875" style="36" customWidth="1"/>
    <col min="6939" max="7168" width="2.33203125" style="36"/>
    <col min="7169" max="7169" width="2.77734375" style="36" customWidth="1"/>
    <col min="7170" max="7170" width="1.77734375" style="36" customWidth="1"/>
    <col min="7171" max="7171" width="1.5546875" style="36" customWidth="1"/>
    <col min="7172" max="7173" width="1.6640625" style="36" customWidth="1"/>
    <col min="7174" max="7174" width="1.77734375" style="36" customWidth="1"/>
    <col min="7175" max="7175" width="3.21875" style="36" customWidth="1"/>
    <col min="7176" max="7179" width="2.33203125" style="36"/>
    <col min="7180" max="7180" width="2.44140625" style="36" customWidth="1"/>
    <col min="7181" max="7181" width="4" style="36" customWidth="1"/>
    <col min="7182" max="7194" width="13.88671875" style="36" customWidth="1"/>
    <col min="7195" max="7424" width="2.33203125" style="36"/>
    <col min="7425" max="7425" width="2.77734375" style="36" customWidth="1"/>
    <col min="7426" max="7426" width="1.77734375" style="36" customWidth="1"/>
    <col min="7427" max="7427" width="1.5546875" style="36" customWidth="1"/>
    <col min="7428" max="7429" width="1.6640625" style="36" customWidth="1"/>
    <col min="7430" max="7430" width="1.77734375" style="36" customWidth="1"/>
    <col min="7431" max="7431" width="3.21875" style="36" customWidth="1"/>
    <col min="7432" max="7435" width="2.33203125" style="36"/>
    <col min="7436" max="7436" width="2.44140625" style="36" customWidth="1"/>
    <col min="7437" max="7437" width="4" style="36" customWidth="1"/>
    <col min="7438" max="7450" width="13.88671875" style="36" customWidth="1"/>
    <col min="7451" max="7680" width="2.33203125" style="36"/>
    <col min="7681" max="7681" width="2.77734375" style="36" customWidth="1"/>
    <col min="7682" max="7682" width="1.77734375" style="36" customWidth="1"/>
    <col min="7683" max="7683" width="1.5546875" style="36" customWidth="1"/>
    <col min="7684" max="7685" width="1.6640625" style="36" customWidth="1"/>
    <col min="7686" max="7686" width="1.77734375" style="36" customWidth="1"/>
    <col min="7687" max="7687" width="3.21875" style="36" customWidth="1"/>
    <col min="7688" max="7691" width="2.33203125" style="36"/>
    <col min="7692" max="7692" width="2.44140625" style="36" customWidth="1"/>
    <col min="7693" max="7693" width="4" style="36" customWidth="1"/>
    <col min="7694" max="7706" width="13.88671875" style="36" customWidth="1"/>
    <col min="7707" max="7936" width="2.33203125" style="36"/>
    <col min="7937" max="7937" width="2.77734375" style="36" customWidth="1"/>
    <col min="7938" max="7938" width="1.77734375" style="36" customWidth="1"/>
    <col min="7939" max="7939" width="1.5546875" style="36" customWidth="1"/>
    <col min="7940" max="7941" width="1.6640625" style="36" customWidth="1"/>
    <col min="7942" max="7942" width="1.77734375" style="36" customWidth="1"/>
    <col min="7943" max="7943" width="3.21875" style="36" customWidth="1"/>
    <col min="7944" max="7947" width="2.33203125" style="36"/>
    <col min="7948" max="7948" width="2.44140625" style="36" customWidth="1"/>
    <col min="7949" max="7949" width="4" style="36" customWidth="1"/>
    <col min="7950" max="7962" width="13.88671875" style="36" customWidth="1"/>
    <col min="7963" max="8192" width="2.33203125" style="36"/>
    <col min="8193" max="8193" width="2.77734375" style="36" customWidth="1"/>
    <col min="8194" max="8194" width="1.77734375" style="36" customWidth="1"/>
    <col min="8195" max="8195" width="1.5546875" style="36" customWidth="1"/>
    <col min="8196" max="8197" width="1.6640625" style="36" customWidth="1"/>
    <col min="8198" max="8198" width="1.77734375" style="36" customWidth="1"/>
    <col min="8199" max="8199" width="3.21875" style="36" customWidth="1"/>
    <col min="8200" max="8203" width="2.33203125" style="36"/>
    <col min="8204" max="8204" width="2.44140625" style="36" customWidth="1"/>
    <col min="8205" max="8205" width="4" style="36" customWidth="1"/>
    <col min="8206" max="8218" width="13.88671875" style="36" customWidth="1"/>
    <col min="8219" max="8448" width="2.33203125" style="36"/>
    <col min="8449" max="8449" width="2.77734375" style="36" customWidth="1"/>
    <col min="8450" max="8450" width="1.77734375" style="36" customWidth="1"/>
    <col min="8451" max="8451" width="1.5546875" style="36" customWidth="1"/>
    <col min="8452" max="8453" width="1.6640625" style="36" customWidth="1"/>
    <col min="8454" max="8454" width="1.77734375" style="36" customWidth="1"/>
    <col min="8455" max="8455" width="3.21875" style="36" customWidth="1"/>
    <col min="8456" max="8459" width="2.33203125" style="36"/>
    <col min="8460" max="8460" width="2.44140625" style="36" customWidth="1"/>
    <col min="8461" max="8461" width="4" style="36" customWidth="1"/>
    <col min="8462" max="8474" width="13.88671875" style="36" customWidth="1"/>
    <col min="8475" max="8704" width="2.33203125" style="36"/>
    <col min="8705" max="8705" width="2.77734375" style="36" customWidth="1"/>
    <col min="8706" max="8706" width="1.77734375" style="36" customWidth="1"/>
    <col min="8707" max="8707" width="1.5546875" style="36" customWidth="1"/>
    <col min="8708" max="8709" width="1.6640625" style="36" customWidth="1"/>
    <col min="8710" max="8710" width="1.77734375" style="36" customWidth="1"/>
    <col min="8711" max="8711" width="3.21875" style="36" customWidth="1"/>
    <col min="8712" max="8715" width="2.33203125" style="36"/>
    <col min="8716" max="8716" width="2.44140625" style="36" customWidth="1"/>
    <col min="8717" max="8717" width="4" style="36" customWidth="1"/>
    <col min="8718" max="8730" width="13.88671875" style="36" customWidth="1"/>
    <col min="8731" max="8960" width="2.33203125" style="36"/>
    <col min="8961" max="8961" width="2.77734375" style="36" customWidth="1"/>
    <col min="8962" max="8962" width="1.77734375" style="36" customWidth="1"/>
    <col min="8963" max="8963" width="1.5546875" style="36" customWidth="1"/>
    <col min="8964" max="8965" width="1.6640625" style="36" customWidth="1"/>
    <col min="8966" max="8966" width="1.77734375" style="36" customWidth="1"/>
    <col min="8967" max="8967" width="3.21875" style="36" customWidth="1"/>
    <col min="8968" max="8971" width="2.33203125" style="36"/>
    <col min="8972" max="8972" width="2.44140625" style="36" customWidth="1"/>
    <col min="8973" max="8973" width="4" style="36" customWidth="1"/>
    <col min="8974" max="8986" width="13.88671875" style="36" customWidth="1"/>
    <col min="8987" max="9216" width="2.33203125" style="36"/>
    <col min="9217" max="9217" width="2.77734375" style="36" customWidth="1"/>
    <col min="9218" max="9218" width="1.77734375" style="36" customWidth="1"/>
    <col min="9219" max="9219" width="1.5546875" style="36" customWidth="1"/>
    <col min="9220" max="9221" width="1.6640625" style="36" customWidth="1"/>
    <col min="9222" max="9222" width="1.77734375" style="36" customWidth="1"/>
    <col min="9223" max="9223" width="3.21875" style="36" customWidth="1"/>
    <col min="9224" max="9227" width="2.33203125" style="36"/>
    <col min="9228" max="9228" width="2.44140625" style="36" customWidth="1"/>
    <col min="9229" max="9229" width="4" style="36" customWidth="1"/>
    <col min="9230" max="9242" width="13.88671875" style="36" customWidth="1"/>
    <col min="9243" max="9472" width="2.33203125" style="36"/>
    <col min="9473" max="9473" width="2.77734375" style="36" customWidth="1"/>
    <col min="9474" max="9474" width="1.77734375" style="36" customWidth="1"/>
    <col min="9475" max="9475" width="1.5546875" style="36" customWidth="1"/>
    <col min="9476" max="9477" width="1.6640625" style="36" customWidth="1"/>
    <col min="9478" max="9478" width="1.77734375" style="36" customWidth="1"/>
    <col min="9479" max="9479" width="3.21875" style="36" customWidth="1"/>
    <col min="9480" max="9483" width="2.33203125" style="36"/>
    <col min="9484" max="9484" width="2.44140625" style="36" customWidth="1"/>
    <col min="9485" max="9485" width="4" style="36" customWidth="1"/>
    <col min="9486" max="9498" width="13.88671875" style="36" customWidth="1"/>
    <col min="9499" max="9728" width="2.33203125" style="36"/>
    <col min="9729" max="9729" width="2.77734375" style="36" customWidth="1"/>
    <col min="9730" max="9730" width="1.77734375" style="36" customWidth="1"/>
    <col min="9731" max="9731" width="1.5546875" style="36" customWidth="1"/>
    <col min="9732" max="9733" width="1.6640625" style="36" customWidth="1"/>
    <col min="9734" max="9734" width="1.77734375" style="36" customWidth="1"/>
    <col min="9735" max="9735" width="3.21875" style="36" customWidth="1"/>
    <col min="9736" max="9739" width="2.33203125" style="36"/>
    <col min="9740" max="9740" width="2.44140625" style="36" customWidth="1"/>
    <col min="9741" max="9741" width="4" style="36" customWidth="1"/>
    <col min="9742" max="9754" width="13.88671875" style="36" customWidth="1"/>
    <col min="9755" max="9984" width="2.33203125" style="36"/>
    <col min="9985" max="9985" width="2.77734375" style="36" customWidth="1"/>
    <col min="9986" max="9986" width="1.77734375" style="36" customWidth="1"/>
    <col min="9987" max="9987" width="1.5546875" style="36" customWidth="1"/>
    <col min="9988" max="9989" width="1.6640625" style="36" customWidth="1"/>
    <col min="9990" max="9990" width="1.77734375" style="36" customWidth="1"/>
    <col min="9991" max="9991" width="3.21875" style="36" customWidth="1"/>
    <col min="9992" max="9995" width="2.33203125" style="36"/>
    <col min="9996" max="9996" width="2.44140625" style="36" customWidth="1"/>
    <col min="9997" max="9997" width="4" style="36" customWidth="1"/>
    <col min="9998" max="10010" width="13.88671875" style="36" customWidth="1"/>
    <col min="10011" max="10240" width="2.33203125" style="36"/>
    <col min="10241" max="10241" width="2.77734375" style="36" customWidth="1"/>
    <col min="10242" max="10242" width="1.77734375" style="36" customWidth="1"/>
    <col min="10243" max="10243" width="1.5546875" style="36" customWidth="1"/>
    <col min="10244" max="10245" width="1.6640625" style="36" customWidth="1"/>
    <col min="10246" max="10246" width="1.77734375" style="36" customWidth="1"/>
    <col min="10247" max="10247" width="3.21875" style="36" customWidth="1"/>
    <col min="10248" max="10251" width="2.33203125" style="36"/>
    <col min="10252" max="10252" width="2.44140625" style="36" customWidth="1"/>
    <col min="10253" max="10253" width="4" style="36" customWidth="1"/>
    <col min="10254" max="10266" width="13.88671875" style="36" customWidth="1"/>
    <col min="10267" max="10496" width="2.33203125" style="36"/>
    <col min="10497" max="10497" width="2.77734375" style="36" customWidth="1"/>
    <col min="10498" max="10498" width="1.77734375" style="36" customWidth="1"/>
    <col min="10499" max="10499" width="1.5546875" style="36" customWidth="1"/>
    <col min="10500" max="10501" width="1.6640625" style="36" customWidth="1"/>
    <col min="10502" max="10502" width="1.77734375" style="36" customWidth="1"/>
    <col min="10503" max="10503" width="3.21875" style="36" customWidth="1"/>
    <col min="10504" max="10507" width="2.33203125" style="36"/>
    <col min="10508" max="10508" width="2.44140625" style="36" customWidth="1"/>
    <col min="10509" max="10509" width="4" style="36" customWidth="1"/>
    <col min="10510" max="10522" width="13.88671875" style="36" customWidth="1"/>
    <col min="10523" max="10752" width="2.33203125" style="36"/>
    <col min="10753" max="10753" width="2.77734375" style="36" customWidth="1"/>
    <col min="10754" max="10754" width="1.77734375" style="36" customWidth="1"/>
    <col min="10755" max="10755" width="1.5546875" style="36" customWidth="1"/>
    <col min="10756" max="10757" width="1.6640625" style="36" customWidth="1"/>
    <col min="10758" max="10758" width="1.77734375" style="36" customWidth="1"/>
    <col min="10759" max="10759" width="3.21875" style="36" customWidth="1"/>
    <col min="10760" max="10763" width="2.33203125" style="36"/>
    <col min="10764" max="10764" width="2.44140625" style="36" customWidth="1"/>
    <col min="10765" max="10765" width="4" style="36" customWidth="1"/>
    <col min="10766" max="10778" width="13.88671875" style="36" customWidth="1"/>
    <col min="10779" max="11008" width="2.33203125" style="36"/>
    <col min="11009" max="11009" width="2.77734375" style="36" customWidth="1"/>
    <col min="11010" max="11010" width="1.77734375" style="36" customWidth="1"/>
    <col min="11011" max="11011" width="1.5546875" style="36" customWidth="1"/>
    <col min="11012" max="11013" width="1.6640625" style="36" customWidth="1"/>
    <col min="11014" max="11014" width="1.77734375" style="36" customWidth="1"/>
    <col min="11015" max="11015" width="3.21875" style="36" customWidth="1"/>
    <col min="11016" max="11019" width="2.33203125" style="36"/>
    <col min="11020" max="11020" width="2.44140625" style="36" customWidth="1"/>
    <col min="11021" max="11021" width="4" style="36" customWidth="1"/>
    <col min="11022" max="11034" width="13.88671875" style="36" customWidth="1"/>
    <col min="11035" max="11264" width="2.33203125" style="36"/>
    <col min="11265" max="11265" width="2.77734375" style="36" customWidth="1"/>
    <col min="11266" max="11266" width="1.77734375" style="36" customWidth="1"/>
    <col min="11267" max="11267" width="1.5546875" style="36" customWidth="1"/>
    <col min="11268" max="11269" width="1.6640625" style="36" customWidth="1"/>
    <col min="11270" max="11270" width="1.77734375" style="36" customWidth="1"/>
    <col min="11271" max="11271" width="3.21875" style="36" customWidth="1"/>
    <col min="11272" max="11275" width="2.33203125" style="36"/>
    <col min="11276" max="11276" width="2.44140625" style="36" customWidth="1"/>
    <col min="11277" max="11277" width="4" style="36" customWidth="1"/>
    <col min="11278" max="11290" width="13.88671875" style="36" customWidth="1"/>
    <col min="11291" max="11520" width="2.33203125" style="36"/>
    <col min="11521" max="11521" width="2.77734375" style="36" customWidth="1"/>
    <col min="11522" max="11522" width="1.77734375" style="36" customWidth="1"/>
    <col min="11523" max="11523" width="1.5546875" style="36" customWidth="1"/>
    <col min="11524" max="11525" width="1.6640625" style="36" customWidth="1"/>
    <col min="11526" max="11526" width="1.77734375" style="36" customWidth="1"/>
    <col min="11527" max="11527" width="3.21875" style="36" customWidth="1"/>
    <col min="11528" max="11531" width="2.33203125" style="36"/>
    <col min="11532" max="11532" width="2.44140625" style="36" customWidth="1"/>
    <col min="11533" max="11533" width="4" style="36" customWidth="1"/>
    <col min="11534" max="11546" width="13.88671875" style="36" customWidth="1"/>
    <col min="11547" max="11776" width="2.33203125" style="36"/>
    <col min="11777" max="11777" width="2.77734375" style="36" customWidth="1"/>
    <col min="11778" max="11778" width="1.77734375" style="36" customWidth="1"/>
    <col min="11779" max="11779" width="1.5546875" style="36" customWidth="1"/>
    <col min="11780" max="11781" width="1.6640625" style="36" customWidth="1"/>
    <col min="11782" max="11782" width="1.77734375" style="36" customWidth="1"/>
    <col min="11783" max="11783" width="3.21875" style="36" customWidth="1"/>
    <col min="11784" max="11787" width="2.33203125" style="36"/>
    <col min="11788" max="11788" width="2.44140625" style="36" customWidth="1"/>
    <col min="11789" max="11789" width="4" style="36" customWidth="1"/>
    <col min="11790" max="11802" width="13.88671875" style="36" customWidth="1"/>
    <col min="11803" max="12032" width="2.33203125" style="36"/>
    <col min="12033" max="12033" width="2.77734375" style="36" customWidth="1"/>
    <col min="12034" max="12034" width="1.77734375" style="36" customWidth="1"/>
    <col min="12035" max="12035" width="1.5546875" style="36" customWidth="1"/>
    <col min="12036" max="12037" width="1.6640625" style="36" customWidth="1"/>
    <col min="12038" max="12038" width="1.77734375" style="36" customWidth="1"/>
    <col min="12039" max="12039" width="3.21875" style="36" customWidth="1"/>
    <col min="12040" max="12043" width="2.33203125" style="36"/>
    <col min="12044" max="12044" width="2.44140625" style="36" customWidth="1"/>
    <col min="12045" max="12045" width="4" style="36" customWidth="1"/>
    <col min="12046" max="12058" width="13.88671875" style="36" customWidth="1"/>
    <col min="12059" max="12288" width="2.33203125" style="36"/>
    <col min="12289" max="12289" width="2.77734375" style="36" customWidth="1"/>
    <col min="12290" max="12290" width="1.77734375" style="36" customWidth="1"/>
    <col min="12291" max="12291" width="1.5546875" style="36" customWidth="1"/>
    <col min="12292" max="12293" width="1.6640625" style="36" customWidth="1"/>
    <col min="12294" max="12294" width="1.77734375" style="36" customWidth="1"/>
    <col min="12295" max="12295" width="3.21875" style="36" customWidth="1"/>
    <col min="12296" max="12299" width="2.33203125" style="36"/>
    <col min="12300" max="12300" width="2.44140625" style="36" customWidth="1"/>
    <col min="12301" max="12301" width="4" style="36" customWidth="1"/>
    <col min="12302" max="12314" width="13.88671875" style="36" customWidth="1"/>
    <col min="12315" max="12544" width="2.33203125" style="36"/>
    <col min="12545" max="12545" width="2.77734375" style="36" customWidth="1"/>
    <col min="12546" max="12546" width="1.77734375" style="36" customWidth="1"/>
    <col min="12547" max="12547" width="1.5546875" style="36" customWidth="1"/>
    <col min="12548" max="12549" width="1.6640625" style="36" customWidth="1"/>
    <col min="12550" max="12550" width="1.77734375" style="36" customWidth="1"/>
    <col min="12551" max="12551" width="3.21875" style="36" customWidth="1"/>
    <col min="12552" max="12555" width="2.33203125" style="36"/>
    <col min="12556" max="12556" width="2.44140625" style="36" customWidth="1"/>
    <col min="12557" max="12557" width="4" style="36" customWidth="1"/>
    <col min="12558" max="12570" width="13.88671875" style="36" customWidth="1"/>
    <col min="12571" max="12800" width="2.33203125" style="36"/>
    <col min="12801" max="12801" width="2.77734375" style="36" customWidth="1"/>
    <col min="12802" max="12802" width="1.77734375" style="36" customWidth="1"/>
    <col min="12803" max="12803" width="1.5546875" style="36" customWidth="1"/>
    <col min="12804" max="12805" width="1.6640625" style="36" customWidth="1"/>
    <col min="12806" max="12806" width="1.77734375" style="36" customWidth="1"/>
    <col min="12807" max="12807" width="3.21875" style="36" customWidth="1"/>
    <col min="12808" max="12811" width="2.33203125" style="36"/>
    <col min="12812" max="12812" width="2.44140625" style="36" customWidth="1"/>
    <col min="12813" max="12813" width="4" style="36" customWidth="1"/>
    <col min="12814" max="12826" width="13.88671875" style="36" customWidth="1"/>
    <col min="12827" max="13056" width="2.33203125" style="36"/>
    <col min="13057" max="13057" width="2.77734375" style="36" customWidth="1"/>
    <col min="13058" max="13058" width="1.77734375" style="36" customWidth="1"/>
    <col min="13059" max="13059" width="1.5546875" style="36" customWidth="1"/>
    <col min="13060" max="13061" width="1.6640625" style="36" customWidth="1"/>
    <col min="13062" max="13062" width="1.77734375" style="36" customWidth="1"/>
    <col min="13063" max="13063" width="3.21875" style="36" customWidth="1"/>
    <col min="13064" max="13067" width="2.33203125" style="36"/>
    <col min="13068" max="13068" width="2.44140625" style="36" customWidth="1"/>
    <col min="13069" max="13069" width="4" style="36" customWidth="1"/>
    <col min="13070" max="13082" width="13.88671875" style="36" customWidth="1"/>
    <col min="13083" max="13312" width="2.33203125" style="36"/>
    <col min="13313" max="13313" width="2.77734375" style="36" customWidth="1"/>
    <col min="13314" max="13314" width="1.77734375" style="36" customWidth="1"/>
    <col min="13315" max="13315" width="1.5546875" style="36" customWidth="1"/>
    <col min="13316" max="13317" width="1.6640625" style="36" customWidth="1"/>
    <col min="13318" max="13318" width="1.77734375" style="36" customWidth="1"/>
    <col min="13319" max="13319" width="3.21875" style="36" customWidth="1"/>
    <col min="13320" max="13323" width="2.33203125" style="36"/>
    <col min="13324" max="13324" width="2.44140625" style="36" customWidth="1"/>
    <col min="13325" max="13325" width="4" style="36" customWidth="1"/>
    <col min="13326" max="13338" width="13.88671875" style="36" customWidth="1"/>
    <col min="13339" max="13568" width="2.33203125" style="36"/>
    <col min="13569" max="13569" width="2.77734375" style="36" customWidth="1"/>
    <col min="13570" max="13570" width="1.77734375" style="36" customWidth="1"/>
    <col min="13571" max="13571" width="1.5546875" style="36" customWidth="1"/>
    <col min="13572" max="13573" width="1.6640625" style="36" customWidth="1"/>
    <col min="13574" max="13574" width="1.77734375" style="36" customWidth="1"/>
    <col min="13575" max="13575" width="3.21875" style="36" customWidth="1"/>
    <col min="13576" max="13579" width="2.33203125" style="36"/>
    <col min="13580" max="13580" width="2.44140625" style="36" customWidth="1"/>
    <col min="13581" max="13581" width="4" style="36" customWidth="1"/>
    <col min="13582" max="13594" width="13.88671875" style="36" customWidth="1"/>
    <col min="13595" max="13824" width="2.33203125" style="36"/>
    <col min="13825" max="13825" width="2.77734375" style="36" customWidth="1"/>
    <col min="13826" max="13826" width="1.77734375" style="36" customWidth="1"/>
    <col min="13827" max="13827" width="1.5546875" style="36" customWidth="1"/>
    <col min="13828" max="13829" width="1.6640625" style="36" customWidth="1"/>
    <col min="13830" max="13830" width="1.77734375" style="36" customWidth="1"/>
    <col min="13831" max="13831" width="3.21875" style="36" customWidth="1"/>
    <col min="13832" max="13835" width="2.33203125" style="36"/>
    <col min="13836" max="13836" width="2.44140625" style="36" customWidth="1"/>
    <col min="13837" max="13837" width="4" style="36" customWidth="1"/>
    <col min="13838" max="13850" width="13.88671875" style="36" customWidth="1"/>
    <col min="13851" max="14080" width="2.33203125" style="36"/>
    <col min="14081" max="14081" width="2.77734375" style="36" customWidth="1"/>
    <col min="14082" max="14082" width="1.77734375" style="36" customWidth="1"/>
    <col min="14083" max="14083" width="1.5546875" style="36" customWidth="1"/>
    <col min="14084" max="14085" width="1.6640625" style="36" customWidth="1"/>
    <col min="14086" max="14086" width="1.77734375" style="36" customWidth="1"/>
    <col min="14087" max="14087" width="3.21875" style="36" customWidth="1"/>
    <col min="14088" max="14091" width="2.33203125" style="36"/>
    <col min="14092" max="14092" width="2.44140625" style="36" customWidth="1"/>
    <col min="14093" max="14093" width="4" style="36" customWidth="1"/>
    <col min="14094" max="14106" width="13.88671875" style="36" customWidth="1"/>
    <col min="14107" max="14336" width="2.33203125" style="36"/>
    <col min="14337" max="14337" width="2.77734375" style="36" customWidth="1"/>
    <col min="14338" max="14338" width="1.77734375" style="36" customWidth="1"/>
    <col min="14339" max="14339" width="1.5546875" style="36" customWidth="1"/>
    <col min="14340" max="14341" width="1.6640625" style="36" customWidth="1"/>
    <col min="14342" max="14342" width="1.77734375" style="36" customWidth="1"/>
    <col min="14343" max="14343" width="3.21875" style="36" customWidth="1"/>
    <col min="14344" max="14347" width="2.33203125" style="36"/>
    <col min="14348" max="14348" width="2.44140625" style="36" customWidth="1"/>
    <col min="14349" max="14349" width="4" style="36" customWidth="1"/>
    <col min="14350" max="14362" width="13.88671875" style="36" customWidth="1"/>
    <col min="14363" max="14592" width="2.33203125" style="36"/>
    <col min="14593" max="14593" width="2.77734375" style="36" customWidth="1"/>
    <col min="14594" max="14594" width="1.77734375" style="36" customWidth="1"/>
    <col min="14595" max="14595" width="1.5546875" style="36" customWidth="1"/>
    <col min="14596" max="14597" width="1.6640625" style="36" customWidth="1"/>
    <col min="14598" max="14598" width="1.77734375" style="36" customWidth="1"/>
    <col min="14599" max="14599" width="3.21875" style="36" customWidth="1"/>
    <col min="14600" max="14603" width="2.33203125" style="36"/>
    <col min="14604" max="14604" width="2.44140625" style="36" customWidth="1"/>
    <col min="14605" max="14605" width="4" style="36" customWidth="1"/>
    <col min="14606" max="14618" width="13.88671875" style="36" customWidth="1"/>
    <col min="14619" max="14848" width="2.33203125" style="36"/>
    <col min="14849" max="14849" width="2.77734375" style="36" customWidth="1"/>
    <col min="14850" max="14850" width="1.77734375" style="36" customWidth="1"/>
    <col min="14851" max="14851" width="1.5546875" style="36" customWidth="1"/>
    <col min="14852" max="14853" width="1.6640625" style="36" customWidth="1"/>
    <col min="14854" max="14854" width="1.77734375" style="36" customWidth="1"/>
    <col min="14855" max="14855" width="3.21875" style="36" customWidth="1"/>
    <col min="14856" max="14859" width="2.33203125" style="36"/>
    <col min="14860" max="14860" width="2.44140625" style="36" customWidth="1"/>
    <col min="14861" max="14861" width="4" style="36" customWidth="1"/>
    <col min="14862" max="14874" width="13.88671875" style="36" customWidth="1"/>
    <col min="14875" max="15104" width="2.33203125" style="36"/>
    <col min="15105" max="15105" width="2.77734375" style="36" customWidth="1"/>
    <col min="15106" max="15106" width="1.77734375" style="36" customWidth="1"/>
    <col min="15107" max="15107" width="1.5546875" style="36" customWidth="1"/>
    <col min="15108" max="15109" width="1.6640625" style="36" customWidth="1"/>
    <col min="15110" max="15110" width="1.77734375" style="36" customWidth="1"/>
    <col min="15111" max="15111" width="3.21875" style="36" customWidth="1"/>
    <col min="15112" max="15115" width="2.33203125" style="36"/>
    <col min="15116" max="15116" width="2.44140625" style="36" customWidth="1"/>
    <col min="15117" max="15117" width="4" style="36" customWidth="1"/>
    <col min="15118" max="15130" width="13.88671875" style="36" customWidth="1"/>
    <col min="15131" max="15360" width="2.33203125" style="36"/>
    <col min="15361" max="15361" width="2.77734375" style="36" customWidth="1"/>
    <col min="15362" max="15362" width="1.77734375" style="36" customWidth="1"/>
    <col min="15363" max="15363" width="1.5546875" style="36" customWidth="1"/>
    <col min="15364" max="15365" width="1.6640625" style="36" customWidth="1"/>
    <col min="15366" max="15366" width="1.77734375" style="36" customWidth="1"/>
    <col min="15367" max="15367" width="3.21875" style="36" customWidth="1"/>
    <col min="15368" max="15371" width="2.33203125" style="36"/>
    <col min="15372" max="15372" width="2.44140625" style="36" customWidth="1"/>
    <col min="15373" max="15373" width="4" style="36" customWidth="1"/>
    <col min="15374" max="15386" width="13.88671875" style="36" customWidth="1"/>
    <col min="15387" max="15616" width="2.33203125" style="36"/>
    <col min="15617" max="15617" width="2.77734375" style="36" customWidth="1"/>
    <col min="15618" max="15618" width="1.77734375" style="36" customWidth="1"/>
    <col min="15619" max="15619" width="1.5546875" style="36" customWidth="1"/>
    <col min="15620" max="15621" width="1.6640625" style="36" customWidth="1"/>
    <col min="15622" max="15622" width="1.77734375" style="36" customWidth="1"/>
    <col min="15623" max="15623" width="3.21875" style="36" customWidth="1"/>
    <col min="15624" max="15627" width="2.33203125" style="36"/>
    <col min="15628" max="15628" width="2.44140625" style="36" customWidth="1"/>
    <col min="15629" max="15629" width="4" style="36" customWidth="1"/>
    <col min="15630" max="15642" width="13.88671875" style="36" customWidth="1"/>
    <col min="15643" max="15872" width="2.33203125" style="36"/>
    <col min="15873" max="15873" width="2.77734375" style="36" customWidth="1"/>
    <col min="15874" max="15874" width="1.77734375" style="36" customWidth="1"/>
    <col min="15875" max="15875" width="1.5546875" style="36" customWidth="1"/>
    <col min="15876" max="15877" width="1.6640625" style="36" customWidth="1"/>
    <col min="15878" max="15878" width="1.77734375" style="36" customWidth="1"/>
    <col min="15879" max="15879" width="3.21875" style="36" customWidth="1"/>
    <col min="15880" max="15883" width="2.33203125" style="36"/>
    <col min="15884" max="15884" width="2.44140625" style="36" customWidth="1"/>
    <col min="15885" max="15885" width="4" style="36" customWidth="1"/>
    <col min="15886" max="15898" width="13.88671875" style="36" customWidth="1"/>
    <col min="15899" max="16128" width="2.33203125" style="36"/>
    <col min="16129" max="16129" width="2.77734375" style="36" customWidth="1"/>
    <col min="16130" max="16130" width="1.77734375" style="36" customWidth="1"/>
    <col min="16131" max="16131" width="1.5546875" style="36" customWidth="1"/>
    <col min="16132" max="16133" width="1.6640625" style="36" customWidth="1"/>
    <col min="16134" max="16134" width="1.77734375" style="36" customWidth="1"/>
    <col min="16135" max="16135" width="3.21875" style="36" customWidth="1"/>
    <col min="16136" max="16139" width="2.33203125" style="36"/>
    <col min="16140" max="16140" width="2.44140625" style="36" customWidth="1"/>
    <col min="16141" max="16141" width="4" style="36" customWidth="1"/>
    <col min="16142" max="16154" width="13.88671875" style="36" customWidth="1"/>
    <col min="16155" max="16384" width="2.33203125" style="36"/>
  </cols>
  <sheetData>
    <row r="1" spans="2:28" ht="12.2" customHeight="1" x14ac:dyDescent="0.25"/>
    <row r="2" spans="2:28" ht="31.5" customHeight="1" thickBot="1" x14ac:dyDescent="0.45">
      <c r="B2" s="221" t="s">
        <v>134</v>
      </c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37" t="s">
        <v>135</v>
      </c>
      <c r="O2" s="38"/>
      <c r="Q2" s="222" t="s">
        <v>136</v>
      </c>
      <c r="R2" s="223"/>
      <c r="S2" s="224" t="s">
        <v>137</v>
      </c>
      <c r="T2" s="224"/>
      <c r="U2" s="224"/>
      <c r="V2" s="224"/>
      <c r="W2" s="39"/>
      <c r="X2" s="40" t="s">
        <v>138</v>
      </c>
      <c r="Y2" s="41" t="s">
        <v>139</v>
      </c>
      <c r="Z2" s="42"/>
    </row>
    <row r="3" spans="2:28" ht="20.25" thickTop="1" x14ac:dyDescent="0.3">
      <c r="B3" s="225"/>
      <c r="C3" s="226"/>
      <c r="D3" s="226"/>
      <c r="E3" s="227"/>
      <c r="F3" s="228"/>
      <c r="G3" s="227"/>
      <c r="H3" s="228"/>
      <c r="I3" s="227"/>
      <c r="J3" s="228"/>
      <c r="K3" s="226"/>
      <c r="L3" s="227"/>
      <c r="M3" s="43"/>
      <c r="N3" s="44" t="s">
        <v>140</v>
      </c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6" t="s">
        <v>141</v>
      </c>
    </row>
    <row r="4" spans="2:28" ht="22.5" customHeight="1" x14ac:dyDescent="0.25">
      <c r="B4" s="47" t="s">
        <v>142</v>
      </c>
      <c r="C4" s="48"/>
      <c r="D4" s="48"/>
      <c r="E4" s="49"/>
      <c r="F4" s="48" t="s">
        <v>143</v>
      </c>
      <c r="G4" s="49"/>
      <c r="H4" s="213" t="s">
        <v>144</v>
      </c>
      <c r="I4" s="214"/>
      <c r="J4" s="50" t="s">
        <v>145</v>
      </c>
      <c r="K4" s="51"/>
      <c r="L4" s="51"/>
      <c r="M4" s="52" t="s">
        <v>146</v>
      </c>
      <c r="N4" s="53">
        <v>1</v>
      </c>
      <c r="O4" s="53">
        <v>2</v>
      </c>
      <c r="P4" s="53">
        <v>3</v>
      </c>
      <c r="Q4" s="53">
        <v>4</v>
      </c>
      <c r="R4" s="53">
        <v>5</v>
      </c>
      <c r="S4" s="53">
        <v>6</v>
      </c>
      <c r="T4" s="53">
        <v>7</v>
      </c>
      <c r="U4" s="53">
        <v>8</v>
      </c>
      <c r="V4" s="53">
        <v>9</v>
      </c>
      <c r="W4" s="53">
        <v>10</v>
      </c>
      <c r="X4" s="53">
        <v>11</v>
      </c>
      <c r="Y4" s="54">
        <v>12</v>
      </c>
      <c r="Z4" s="55" t="s">
        <v>147</v>
      </c>
    </row>
    <row r="5" spans="2:28" ht="16.5" x14ac:dyDescent="0.25">
      <c r="B5" s="215"/>
      <c r="C5" s="216"/>
      <c r="D5" s="216"/>
      <c r="E5" s="217"/>
      <c r="F5" s="218"/>
      <c r="G5" s="217"/>
      <c r="H5" s="218"/>
      <c r="I5" s="217"/>
      <c r="J5" s="218"/>
      <c r="K5" s="216"/>
      <c r="L5" s="217"/>
      <c r="M5" s="52" t="s">
        <v>148</v>
      </c>
      <c r="N5" s="53">
        <v>13</v>
      </c>
      <c r="O5" s="53">
        <v>14</v>
      </c>
      <c r="P5" s="53">
        <v>15</v>
      </c>
      <c r="Q5" s="53">
        <v>16</v>
      </c>
      <c r="R5" s="53">
        <v>17</v>
      </c>
      <c r="S5" s="53">
        <v>18</v>
      </c>
      <c r="T5" s="53">
        <v>19</v>
      </c>
      <c r="U5" s="53">
        <v>20</v>
      </c>
      <c r="V5" s="53">
        <v>21</v>
      </c>
      <c r="W5" s="53">
        <v>22</v>
      </c>
      <c r="X5" s="53">
        <v>23</v>
      </c>
      <c r="Y5" s="54">
        <v>24</v>
      </c>
      <c r="Z5" s="56"/>
    </row>
    <row r="6" spans="2:28" ht="12.2" customHeight="1" x14ac:dyDescent="0.25">
      <c r="B6" s="57" t="s">
        <v>149</v>
      </c>
      <c r="C6" s="58"/>
      <c r="D6" s="58"/>
      <c r="E6" s="59"/>
      <c r="F6" s="58" t="s">
        <v>150</v>
      </c>
      <c r="G6" s="59"/>
      <c r="H6" s="219" t="s">
        <v>151</v>
      </c>
      <c r="I6" s="220"/>
      <c r="J6" s="60" t="s">
        <v>152</v>
      </c>
      <c r="K6" s="58"/>
      <c r="L6" s="58"/>
      <c r="M6" s="61" t="s">
        <v>153</v>
      </c>
      <c r="N6" s="59" t="s">
        <v>154</v>
      </c>
      <c r="O6" s="59" t="s">
        <v>155</v>
      </c>
      <c r="P6" s="59" t="s">
        <v>156</v>
      </c>
      <c r="Q6" s="59" t="s">
        <v>157</v>
      </c>
      <c r="R6" s="59" t="s">
        <v>158</v>
      </c>
      <c r="S6" s="59" t="s">
        <v>159</v>
      </c>
      <c r="T6" s="59" t="s">
        <v>160</v>
      </c>
      <c r="U6" s="59" t="s">
        <v>161</v>
      </c>
      <c r="V6" s="59" t="s">
        <v>162</v>
      </c>
      <c r="W6" s="59" t="s">
        <v>163</v>
      </c>
      <c r="X6" s="59" t="s">
        <v>164</v>
      </c>
      <c r="Y6" s="58" t="s">
        <v>165</v>
      </c>
      <c r="Z6" s="62" t="s">
        <v>166</v>
      </c>
    </row>
    <row r="7" spans="2:28" ht="24" customHeight="1" x14ac:dyDescent="0.3">
      <c r="B7" s="229">
        <v>111</v>
      </c>
      <c r="C7" s="230"/>
      <c r="D7" s="230"/>
      <c r="E7" s="231"/>
      <c r="F7" s="232">
        <v>12</v>
      </c>
      <c r="G7" s="233"/>
      <c r="H7" s="232">
        <v>11</v>
      </c>
      <c r="I7" s="233"/>
      <c r="J7" s="205">
        <v>1108</v>
      </c>
      <c r="K7" s="206"/>
      <c r="L7" s="207"/>
      <c r="M7" s="63">
        <v>1</v>
      </c>
      <c r="N7" s="64">
        <v>0</v>
      </c>
      <c r="O7" s="64">
        <v>0</v>
      </c>
      <c r="P7" s="64">
        <v>0</v>
      </c>
      <c r="Q7" s="64">
        <v>0</v>
      </c>
      <c r="R7" s="64">
        <v>0</v>
      </c>
      <c r="S7" s="64">
        <v>0</v>
      </c>
      <c r="T7" s="64">
        <v>3</v>
      </c>
      <c r="U7" s="64">
        <v>171</v>
      </c>
      <c r="V7" s="64">
        <v>517</v>
      </c>
      <c r="W7" s="64">
        <v>915</v>
      </c>
      <c r="X7" s="64">
        <v>1160</v>
      </c>
      <c r="Y7" s="64">
        <v>1233</v>
      </c>
      <c r="Z7" s="65"/>
    </row>
    <row r="8" spans="2:28" ht="24" customHeight="1" x14ac:dyDescent="0.3">
      <c r="B8" s="208">
        <v>111</v>
      </c>
      <c r="C8" s="209"/>
      <c r="D8" s="209"/>
      <c r="E8" s="210"/>
      <c r="F8" s="211">
        <v>12</v>
      </c>
      <c r="G8" s="212"/>
      <c r="H8" s="211">
        <v>11</v>
      </c>
      <c r="I8" s="212"/>
      <c r="J8" s="205">
        <v>1108</v>
      </c>
      <c r="K8" s="206"/>
      <c r="L8" s="207"/>
      <c r="M8" s="66">
        <v>2</v>
      </c>
      <c r="N8" s="64">
        <v>1249</v>
      </c>
      <c r="O8" s="64">
        <v>1124</v>
      </c>
      <c r="P8" s="64">
        <v>924</v>
      </c>
      <c r="Q8" s="64">
        <v>539</v>
      </c>
      <c r="R8" s="64">
        <v>71</v>
      </c>
      <c r="S8" s="64">
        <v>2</v>
      </c>
      <c r="T8" s="64">
        <v>0</v>
      </c>
      <c r="U8" s="64">
        <v>0</v>
      </c>
      <c r="V8" s="64">
        <v>0</v>
      </c>
      <c r="W8" s="64">
        <v>0</v>
      </c>
      <c r="X8" s="64">
        <v>0</v>
      </c>
      <c r="Y8" s="64">
        <v>0</v>
      </c>
      <c r="Z8" s="67">
        <v>7908</v>
      </c>
    </row>
    <row r="9" spans="2:28" ht="24" customHeight="1" x14ac:dyDescent="0.3">
      <c r="B9" s="189">
        <v>111</v>
      </c>
      <c r="C9" s="190"/>
      <c r="D9" s="190"/>
      <c r="E9" s="191"/>
      <c r="F9" s="192">
        <v>12</v>
      </c>
      <c r="G9" s="193"/>
      <c r="H9" s="192">
        <v>12</v>
      </c>
      <c r="I9" s="193"/>
      <c r="J9" s="205">
        <v>1108</v>
      </c>
      <c r="K9" s="206"/>
      <c r="L9" s="207"/>
      <c r="M9" s="63">
        <v>1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76</v>
      </c>
      <c r="V9" s="64">
        <v>288</v>
      </c>
      <c r="W9" s="64">
        <v>619</v>
      </c>
      <c r="X9" s="64">
        <v>837</v>
      </c>
      <c r="Y9" s="64">
        <v>732</v>
      </c>
      <c r="Z9" s="65"/>
    </row>
    <row r="10" spans="2:28" ht="24" customHeight="1" x14ac:dyDescent="0.3">
      <c r="B10" s="208">
        <v>111</v>
      </c>
      <c r="C10" s="209"/>
      <c r="D10" s="209"/>
      <c r="E10" s="210"/>
      <c r="F10" s="211">
        <v>12</v>
      </c>
      <c r="G10" s="212"/>
      <c r="H10" s="211">
        <v>12</v>
      </c>
      <c r="I10" s="212"/>
      <c r="J10" s="205">
        <v>1108</v>
      </c>
      <c r="K10" s="206"/>
      <c r="L10" s="207"/>
      <c r="M10" s="66">
        <v>2</v>
      </c>
      <c r="N10" s="64">
        <v>1148</v>
      </c>
      <c r="O10" s="64">
        <v>640</v>
      </c>
      <c r="P10" s="64">
        <v>471</v>
      </c>
      <c r="Q10" s="64">
        <v>225</v>
      </c>
      <c r="R10" s="64">
        <v>41</v>
      </c>
      <c r="S10" s="64">
        <v>1</v>
      </c>
      <c r="T10" s="64">
        <v>0</v>
      </c>
      <c r="U10" s="64">
        <v>0</v>
      </c>
      <c r="V10" s="64">
        <v>0</v>
      </c>
      <c r="W10" s="64">
        <v>0</v>
      </c>
      <c r="X10" s="64">
        <v>0</v>
      </c>
      <c r="Y10" s="64">
        <v>0</v>
      </c>
      <c r="Z10" s="67">
        <v>5078</v>
      </c>
      <c r="AB10" s="36" t="s">
        <v>135</v>
      </c>
    </row>
    <row r="11" spans="2:28" ht="24" customHeight="1" x14ac:dyDescent="0.3">
      <c r="B11" s="189">
        <v>111</v>
      </c>
      <c r="C11" s="190"/>
      <c r="D11" s="190"/>
      <c r="E11" s="191"/>
      <c r="F11" s="192">
        <v>12</v>
      </c>
      <c r="G11" s="193"/>
      <c r="H11" s="192">
        <v>13</v>
      </c>
      <c r="I11" s="193"/>
      <c r="J11" s="205">
        <v>1108</v>
      </c>
      <c r="K11" s="206"/>
      <c r="L11" s="207"/>
      <c r="M11" s="63">
        <v>1</v>
      </c>
      <c r="N11" s="64">
        <v>0</v>
      </c>
      <c r="O11" s="64">
        <v>0</v>
      </c>
      <c r="P11" s="64">
        <v>0</v>
      </c>
      <c r="Q11" s="64">
        <v>0</v>
      </c>
      <c r="R11" s="64">
        <v>0</v>
      </c>
      <c r="S11" s="64">
        <v>0</v>
      </c>
      <c r="T11" s="64">
        <v>3</v>
      </c>
      <c r="U11" s="64">
        <v>193</v>
      </c>
      <c r="V11" s="64">
        <v>423</v>
      </c>
      <c r="W11" s="64">
        <v>773</v>
      </c>
      <c r="X11" s="64">
        <v>964</v>
      </c>
      <c r="Y11" s="64">
        <v>1161</v>
      </c>
      <c r="Z11" s="65"/>
    </row>
    <row r="12" spans="2:28" ht="24" customHeight="1" x14ac:dyDescent="0.3">
      <c r="B12" s="208">
        <v>111</v>
      </c>
      <c r="C12" s="209"/>
      <c r="D12" s="209"/>
      <c r="E12" s="210"/>
      <c r="F12" s="211">
        <v>12</v>
      </c>
      <c r="G12" s="212"/>
      <c r="H12" s="211">
        <v>13</v>
      </c>
      <c r="I12" s="212"/>
      <c r="J12" s="205">
        <v>1108</v>
      </c>
      <c r="K12" s="206"/>
      <c r="L12" s="207"/>
      <c r="M12" s="66">
        <v>2</v>
      </c>
      <c r="N12" s="64">
        <v>1217</v>
      </c>
      <c r="O12" s="64">
        <v>1020</v>
      </c>
      <c r="P12" s="64">
        <v>765</v>
      </c>
      <c r="Q12" s="64">
        <v>512</v>
      </c>
      <c r="R12" s="64">
        <v>158</v>
      </c>
      <c r="S12" s="64">
        <v>3</v>
      </c>
      <c r="T12" s="64">
        <v>0</v>
      </c>
      <c r="U12" s="64">
        <v>0</v>
      </c>
      <c r="V12" s="64">
        <v>0</v>
      </c>
      <c r="W12" s="64">
        <v>0</v>
      </c>
      <c r="X12" s="64">
        <v>0</v>
      </c>
      <c r="Y12" s="64">
        <v>0</v>
      </c>
      <c r="Z12" s="67">
        <v>7192</v>
      </c>
    </row>
    <row r="13" spans="2:28" ht="24" customHeight="1" x14ac:dyDescent="0.3">
      <c r="B13" s="189">
        <v>111</v>
      </c>
      <c r="C13" s="190"/>
      <c r="D13" s="190"/>
      <c r="E13" s="191"/>
      <c r="F13" s="192">
        <v>12</v>
      </c>
      <c r="G13" s="193"/>
      <c r="H13" s="192">
        <v>14</v>
      </c>
      <c r="I13" s="193"/>
      <c r="J13" s="205">
        <v>1108</v>
      </c>
      <c r="K13" s="206"/>
      <c r="L13" s="207"/>
      <c r="M13" s="63">
        <v>1</v>
      </c>
      <c r="N13" s="64">
        <v>0</v>
      </c>
      <c r="O13" s="64">
        <v>0</v>
      </c>
      <c r="P13" s="64">
        <v>0</v>
      </c>
      <c r="Q13" s="64">
        <v>0</v>
      </c>
      <c r="R13" s="64">
        <v>0</v>
      </c>
      <c r="S13" s="64">
        <v>0</v>
      </c>
      <c r="T13" s="64">
        <v>1</v>
      </c>
      <c r="U13" s="64">
        <v>55</v>
      </c>
      <c r="V13" s="64">
        <v>216</v>
      </c>
      <c r="W13" s="64">
        <v>538</v>
      </c>
      <c r="X13" s="64">
        <v>734</v>
      </c>
      <c r="Y13" s="64">
        <v>812</v>
      </c>
      <c r="Z13" s="65"/>
    </row>
    <row r="14" spans="2:28" ht="24" customHeight="1" x14ac:dyDescent="0.3">
      <c r="B14" s="208">
        <v>111</v>
      </c>
      <c r="C14" s="209"/>
      <c r="D14" s="209"/>
      <c r="E14" s="210"/>
      <c r="F14" s="211">
        <v>12</v>
      </c>
      <c r="G14" s="212"/>
      <c r="H14" s="211">
        <v>14</v>
      </c>
      <c r="I14" s="212"/>
      <c r="J14" s="205">
        <v>1108</v>
      </c>
      <c r="K14" s="206"/>
      <c r="L14" s="207"/>
      <c r="M14" s="66">
        <v>2</v>
      </c>
      <c r="N14" s="64">
        <v>726</v>
      </c>
      <c r="O14" s="64">
        <v>378</v>
      </c>
      <c r="P14" s="64">
        <v>293</v>
      </c>
      <c r="Q14" s="64">
        <v>180</v>
      </c>
      <c r="R14" s="64">
        <v>74</v>
      </c>
      <c r="S14" s="64">
        <v>2</v>
      </c>
      <c r="T14" s="64">
        <v>0</v>
      </c>
      <c r="U14" s="64">
        <v>0</v>
      </c>
      <c r="V14" s="64">
        <v>0</v>
      </c>
      <c r="W14" s="64">
        <v>0</v>
      </c>
      <c r="X14" s="64">
        <v>0</v>
      </c>
      <c r="Y14" s="64">
        <v>0</v>
      </c>
      <c r="Z14" s="67">
        <v>4009</v>
      </c>
    </row>
    <row r="15" spans="2:28" ht="24" customHeight="1" x14ac:dyDescent="0.3">
      <c r="B15" s="189">
        <v>111</v>
      </c>
      <c r="C15" s="190"/>
      <c r="D15" s="190"/>
      <c r="E15" s="191"/>
      <c r="F15" s="192">
        <v>12</v>
      </c>
      <c r="G15" s="193"/>
      <c r="H15" s="192">
        <v>15</v>
      </c>
      <c r="I15" s="193"/>
      <c r="J15" s="205">
        <v>1108</v>
      </c>
      <c r="K15" s="206"/>
      <c r="L15" s="207"/>
      <c r="M15" s="63">
        <v>1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104</v>
      </c>
      <c r="V15" s="64">
        <v>400</v>
      </c>
      <c r="W15" s="64">
        <v>822</v>
      </c>
      <c r="X15" s="64">
        <v>1076</v>
      </c>
      <c r="Y15" s="64">
        <v>1177</v>
      </c>
      <c r="Z15" s="65"/>
    </row>
    <row r="16" spans="2:28" ht="24" customHeight="1" x14ac:dyDescent="0.3">
      <c r="B16" s="208">
        <v>111</v>
      </c>
      <c r="C16" s="209"/>
      <c r="D16" s="209"/>
      <c r="E16" s="210"/>
      <c r="F16" s="211">
        <v>12</v>
      </c>
      <c r="G16" s="212"/>
      <c r="H16" s="211">
        <v>15</v>
      </c>
      <c r="I16" s="212"/>
      <c r="J16" s="205">
        <v>1108</v>
      </c>
      <c r="K16" s="206"/>
      <c r="L16" s="207"/>
      <c r="M16" s="66">
        <v>2</v>
      </c>
      <c r="N16" s="64">
        <v>1197</v>
      </c>
      <c r="O16" s="64">
        <v>1025</v>
      </c>
      <c r="P16" s="64">
        <v>855</v>
      </c>
      <c r="Q16" s="64">
        <v>521</v>
      </c>
      <c r="R16" s="64">
        <v>158</v>
      </c>
      <c r="S16" s="64">
        <v>8</v>
      </c>
      <c r="T16" s="64">
        <v>0</v>
      </c>
      <c r="U16" s="64">
        <v>0</v>
      </c>
      <c r="V16" s="64">
        <v>0</v>
      </c>
      <c r="W16" s="64">
        <v>0</v>
      </c>
      <c r="X16" s="64">
        <v>0</v>
      </c>
      <c r="Y16" s="64">
        <v>0</v>
      </c>
      <c r="Z16" s="67">
        <v>7343</v>
      </c>
    </row>
    <row r="17" spans="2:31" ht="24" customHeight="1" x14ac:dyDescent="0.3">
      <c r="B17" s="189">
        <v>111</v>
      </c>
      <c r="C17" s="190"/>
      <c r="D17" s="190"/>
      <c r="E17" s="191"/>
      <c r="F17" s="192">
        <v>12</v>
      </c>
      <c r="G17" s="193"/>
      <c r="H17" s="192">
        <v>16</v>
      </c>
      <c r="I17" s="193"/>
      <c r="J17" s="205">
        <v>1108</v>
      </c>
      <c r="K17" s="206"/>
      <c r="L17" s="207"/>
      <c r="M17" s="63">
        <v>1</v>
      </c>
      <c r="N17" s="64">
        <v>0</v>
      </c>
      <c r="O17" s="64">
        <v>0</v>
      </c>
      <c r="P17" s="64">
        <v>0</v>
      </c>
      <c r="Q17" s="64">
        <v>0</v>
      </c>
      <c r="R17" s="64">
        <v>0</v>
      </c>
      <c r="S17" s="64">
        <v>0</v>
      </c>
      <c r="T17" s="64">
        <v>0</v>
      </c>
      <c r="U17" s="64">
        <v>86</v>
      </c>
      <c r="V17" s="64">
        <v>352</v>
      </c>
      <c r="W17" s="64">
        <v>497</v>
      </c>
      <c r="X17" s="64">
        <v>763</v>
      </c>
      <c r="Y17" s="64">
        <v>966</v>
      </c>
      <c r="Z17" s="65"/>
    </row>
    <row r="18" spans="2:31" ht="24" customHeight="1" x14ac:dyDescent="0.3">
      <c r="B18" s="208">
        <v>111</v>
      </c>
      <c r="C18" s="209"/>
      <c r="D18" s="209"/>
      <c r="E18" s="210"/>
      <c r="F18" s="211">
        <v>12</v>
      </c>
      <c r="G18" s="212"/>
      <c r="H18" s="211">
        <v>16</v>
      </c>
      <c r="I18" s="212"/>
      <c r="J18" s="205">
        <v>1108</v>
      </c>
      <c r="K18" s="206"/>
      <c r="L18" s="207"/>
      <c r="M18" s="66">
        <v>2</v>
      </c>
      <c r="N18" s="64">
        <v>1137</v>
      </c>
      <c r="O18" s="64">
        <v>648</v>
      </c>
      <c r="P18" s="64">
        <v>678</v>
      </c>
      <c r="Q18" s="64">
        <v>239</v>
      </c>
      <c r="R18" s="64">
        <v>87</v>
      </c>
      <c r="S18" s="64">
        <v>4</v>
      </c>
      <c r="T18" s="64">
        <v>0</v>
      </c>
      <c r="U18" s="64">
        <v>0</v>
      </c>
      <c r="V18" s="64">
        <v>0</v>
      </c>
      <c r="W18" s="64">
        <v>0</v>
      </c>
      <c r="X18" s="64">
        <v>0</v>
      </c>
      <c r="Y18" s="64">
        <v>0</v>
      </c>
      <c r="Z18" s="67">
        <v>5457</v>
      </c>
    </row>
    <row r="19" spans="2:31" ht="24" customHeight="1" x14ac:dyDescent="0.3">
      <c r="B19" s="189">
        <v>111</v>
      </c>
      <c r="C19" s="190"/>
      <c r="D19" s="190"/>
      <c r="E19" s="191"/>
      <c r="F19" s="192">
        <v>12</v>
      </c>
      <c r="G19" s="193"/>
      <c r="H19" s="192">
        <v>17</v>
      </c>
      <c r="I19" s="193"/>
      <c r="J19" s="205">
        <v>1108</v>
      </c>
      <c r="K19" s="206"/>
      <c r="L19" s="207"/>
      <c r="M19" s="63">
        <v>1</v>
      </c>
      <c r="N19" s="64">
        <v>0</v>
      </c>
      <c r="O19" s="64">
        <v>0</v>
      </c>
      <c r="P19" s="64">
        <v>0</v>
      </c>
      <c r="Q19" s="64">
        <v>0</v>
      </c>
      <c r="R19" s="64">
        <v>0</v>
      </c>
      <c r="S19" s="64">
        <v>0</v>
      </c>
      <c r="T19" s="64">
        <v>0</v>
      </c>
      <c r="U19" s="64">
        <v>24</v>
      </c>
      <c r="V19" s="64">
        <v>76</v>
      </c>
      <c r="W19" s="64">
        <v>159</v>
      </c>
      <c r="X19" s="64">
        <v>166</v>
      </c>
      <c r="Y19" s="64">
        <v>272</v>
      </c>
      <c r="Z19" s="65"/>
    </row>
    <row r="20" spans="2:31" ht="24" customHeight="1" x14ac:dyDescent="0.3">
      <c r="B20" s="208">
        <v>111</v>
      </c>
      <c r="C20" s="209"/>
      <c r="D20" s="209"/>
      <c r="E20" s="210"/>
      <c r="F20" s="211">
        <v>12</v>
      </c>
      <c r="G20" s="212"/>
      <c r="H20" s="211">
        <v>17</v>
      </c>
      <c r="I20" s="212"/>
      <c r="J20" s="205">
        <v>1108</v>
      </c>
      <c r="K20" s="206"/>
      <c r="L20" s="207"/>
      <c r="M20" s="66">
        <v>2</v>
      </c>
      <c r="N20" s="64">
        <v>326</v>
      </c>
      <c r="O20" s="64">
        <v>398</v>
      </c>
      <c r="P20" s="64">
        <v>319</v>
      </c>
      <c r="Q20" s="64">
        <v>202</v>
      </c>
      <c r="R20" s="64">
        <v>49</v>
      </c>
      <c r="S20" s="64">
        <v>0</v>
      </c>
      <c r="T20" s="64">
        <v>0</v>
      </c>
      <c r="U20" s="64">
        <v>0</v>
      </c>
      <c r="V20" s="64">
        <v>0</v>
      </c>
      <c r="W20" s="64">
        <v>0</v>
      </c>
      <c r="X20" s="64">
        <v>0</v>
      </c>
      <c r="Y20" s="64">
        <v>0</v>
      </c>
      <c r="Z20" s="67">
        <v>1991</v>
      </c>
    </row>
    <row r="21" spans="2:31" ht="24" customHeight="1" x14ac:dyDescent="0.3">
      <c r="B21" s="189">
        <v>111</v>
      </c>
      <c r="C21" s="190"/>
      <c r="D21" s="190"/>
      <c r="E21" s="191"/>
      <c r="F21" s="192">
        <v>12</v>
      </c>
      <c r="G21" s="193"/>
      <c r="H21" s="192">
        <v>18</v>
      </c>
      <c r="I21" s="193"/>
      <c r="J21" s="205">
        <v>1108</v>
      </c>
      <c r="K21" s="206"/>
      <c r="L21" s="207"/>
      <c r="M21" s="63">
        <v>1</v>
      </c>
      <c r="N21" s="64">
        <v>0</v>
      </c>
      <c r="O21" s="64">
        <v>0</v>
      </c>
      <c r="P21" s="64">
        <v>0</v>
      </c>
      <c r="Q21" s="64">
        <v>0</v>
      </c>
      <c r="R21" s="64">
        <v>0</v>
      </c>
      <c r="S21" s="64">
        <v>0</v>
      </c>
      <c r="T21" s="64">
        <v>0</v>
      </c>
      <c r="U21" s="64">
        <v>86</v>
      </c>
      <c r="V21" s="64">
        <v>299</v>
      </c>
      <c r="W21" s="64">
        <v>573</v>
      </c>
      <c r="X21" s="64">
        <v>799</v>
      </c>
      <c r="Y21" s="64">
        <v>1242</v>
      </c>
      <c r="Z21" s="65"/>
    </row>
    <row r="22" spans="2:31" ht="24" customHeight="1" x14ac:dyDescent="0.3">
      <c r="B22" s="208">
        <v>111</v>
      </c>
      <c r="C22" s="209"/>
      <c r="D22" s="209"/>
      <c r="E22" s="210"/>
      <c r="F22" s="211">
        <v>12</v>
      </c>
      <c r="G22" s="212"/>
      <c r="H22" s="211">
        <v>18</v>
      </c>
      <c r="I22" s="212"/>
      <c r="J22" s="205">
        <v>1108</v>
      </c>
      <c r="K22" s="206"/>
      <c r="L22" s="207"/>
      <c r="M22" s="66">
        <v>2</v>
      </c>
      <c r="N22" s="64">
        <v>928</v>
      </c>
      <c r="O22" s="64">
        <v>807</v>
      </c>
      <c r="P22" s="64">
        <v>910</v>
      </c>
      <c r="Q22" s="64">
        <v>344</v>
      </c>
      <c r="R22" s="64">
        <v>72</v>
      </c>
      <c r="S22" s="64">
        <v>3</v>
      </c>
      <c r="T22" s="64">
        <v>0</v>
      </c>
      <c r="U22" s="64">
        <v>0</v>
      </c>
      <c r="V22" s="64">
        <v>0</v>
      </c>
      <c r="W22" s="64">
        <v>0</v>
      </c>
      <c r="X22" s="64">
        <v>0</v>
      </c>
      <c r="Y22" s="64">
        <v>0</v>
      </c>
      <c r="Z22" s="67">
        <v>6063</v>
      </c>
    </row>
    <row r="23" spans="2:31" ht="24" customHeight="1" x14ac:dyDescent="0.3">
      <c r="B23" s="189">
        <v>111</v>
      </c>
      <c r="C23" s="190"/>
      <c r="D23" s="190"/>
      <c r="E23" s="191"/>
      <c r="F23" s="192">
        <v>12</v>
      </c>
      <c r="G23" s="193"/>
      <c r="H23" s="192">
        <v>19</v>
      </c>
      <c r="I23" s="193"/>
      <c r="J23" s="205">
        <v>1108</v>
      </c>
      <c r="K23" s="206"/>
      <c r="L23" s="207"/>
      <c r="M23" s="63">
        <v>1</v>
      </c>
      <c r="N23" s="64">
        <v>0</v>
      </c>
      <c r="O23" s="64">
        <v>0</v>
      </c>
      <c r="P23" s="64">
        <v>0</v>
      </c>
      <c r="Q23" s="64">
        <v>0</v>
      </c>
      <c r="R23" s="64">
        <v>0</v>
      </c>
      <c r="S23" s="64">
        <v>0</v>
      </c>
      <c r="T23" s="64">
        <v>5</v>
      </c>
      <c r="U23" s="64">
        <v>242</v>
      </c>
      <c r="V23" s="64">
        <v>572</v>
      </c>
      <c r="W23" s="64">
        <v>749</v>
      </c>
      <c r="X23" s="64">
        <v>1085</v>
      </c>
      <c r="Y23" s="64">
        <v>1372</v>
      </c>
      <c r="Z23" s="65"/>
    </row>
    <row r="24" spans="2:31" ht="24" customHeight="1" x14ac:dyDescent="0.3">
      <c r="B24" s="208">
        <v>111</v>
      </c>
      <c r="C24" s="209"/>
      <c r="D24" s="209"/>
      <c r="E24" s="210"/>
      <c r="F24" s="211">
        <v>12</v>
      </c>
      <c r="G24" s="212"/>
      <c r="H24" s="211">
        <v>19</v>
      </c>
      <c r="I24" s="212"/>
      <c r="J24" s="205">
        <v>1108</v>
      </c>
      <c r="K24" s="206"/>
      <c r="L24" s="207"/>
      <c r="M24" s="66">
        <v>2</v>
      </c>
      <c r="N24" s="64">
        <v>940</v>
      </c>
      <c r="O24" s="64">
        <v>726</v>
      </c>
      <c r="P24" s="64">
        <v>626</v>
      </c>
      <c r="Q24" s="64">
        <v>587</v>
      </c>
      <c r="R24" s="64">
        <v>220</v>
      </c>
      <c r="S24" s="64">
        <v>10</v>
      </c>
      <c r="T24" s="64">
        <v>0</v>
      </c>
      <c r="U24" s="64">
        <v>0</v>
      </c>
      <c r="V24" s="64">
        <v>0</v>
      </c>
      <c r="W24" s="64">
        <v>0</v>
      </c>
      <c r="X24" s="64">
        <v>0</v>
      </c>
      <c r="Y24" s="64">
        <v>0</v>
      </c>
      <c r="Z24" s="67">
        <v>7134</v>
      </c>
    </row>
    <row r="25" spans="2:31" ht="24" customHeight="1" x14ac:dyDescent="0.3">
      <c r="B25" s="189">
        <v>111</v>
      </c>
      <c r="C25" s="190"/>
      <c r="D25" s="190"/>
      <c r="E25" s="191"/>
      <c r="F25" s="192">
        <v>12</v>
      </c>
      <c r="G25" s="193"/>
      <c r="H25" s="192">
        <v>20</v>
      </c>
      <c r="I25" s="193"/>
      <c r="J25" s="205">
        <v>1108</v>
      </c>
      <c r="K25" s="206"/>
      <c r="L25" s="207"/>
      <c r="M25" s="63">
        <v>1</v>
      </c>
      <c r="N25" s="64">
        <v>0</v>
      </c>
      <c r="O25" s="64">
        <v>0</v>
      </c>
      <c r="P25" s="64">
        <v>0</v>
      </c>
      <c r="Q25" s="64">
        <v>0</v>
      </c>
      <c r="R25" s="64">
        <v>0</v>
      </c>
      <c r="S25" s="64">
        <v>0</v>
      </c>
      <c r="T25" s="64">
        <v>1</v>
      </c>
      <c r="U25" s="64">
        <v>180</v>
      </c>
      <c r="V25" s="64">
        <v>574</v>
      </c>
      <c r="W25" s="64">
        <v>1017</v>
      </c>
      <c r="X25" s="64">
        <v>1258</v>
      </c>
      <c r="Y25" s="64">
        <v>1393</v>
      </c>
      <c r="Z25" s="65"/>
    </row>
    <row r="26" spans="2:31" ht="24" customHeight="1" x14ac:dyDescent="0.3">
      <c r="B26" s="208">
        <v>111</v>
      </c>
      <c r="C26" s="209"/>
      <c r="D26" s="209"/>
      <c r="E26" s="210"/>
      <c r="F26" s="211">
        <v>12</v>
      </c>
      <c r="G26" s="212"/>
      <c r="H26" s="211">
        <v>20</v>
      </c>
      <c r="I26" s="212"/>
      <c r="J26" s="205">
        <v>1108</v>
      </c>
      <c r="K26" s="206"/>
      <c r="L26" s="207"/>
      <c r="M26" s="66">
        <v>2</v>
      </c>
      <c r="N26" s="64">
        <v>1359</v>
      </c>
      <c r="O26" s="64">
        <v>1294</v>
      </c>
      <c r="P26" s="64">
        <v>1062</v>
      </c>
      <c r="Q26" s="64">
        <v>714</v>
      </c>
      <c r="R26" s="64">
        <v>244</v>
      </c>
      <c r="S26" s="64">
        <v>11</v>
      </c>
      <c r="T26" s="64">
        <v>0</v>
      </c>
      <c r="U26" s="64">
        <v>0</v>
      </c>
      <c r="V26" s="64">
        <v>0</v>
      </c>
      <c r="W26" s="64">
        <v>0</v>
      </c>
      <c r="X26" s="64">
        <v>0</v>
      </c>
      <c r="Y26" s="64">
        <v>0</v>
      </c>
      <c r="Z26" s="67">
        <v>9107</v>
      </c>
    </row>
    <row r="27" spans="2:31" ht="24" customHeight="1" x14ac:dyDescent="0.3">
      <c r="B27" s="189"/>
      <c r="C27" s="190"/>
      <c r="D27" s="190"/>
      <c r="E27" s="191"/>
      <c r="F27" s="192"/>
      <c r="G27" s="193"/>
      <c r="H27" s="192"/>
      <c r="I27" s="193"/>
      <c r="J27" s="194"/>
      <c r="K27" s="195"/>
      <c r="L27" s="196"/>
      <c r="M27" s="63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5"/>
    </row>
    <row r="28" spans="2:31" ht="23.25" customHeight="1" thickBot="1" x14ac:dyDescent="0.35">
      <c r="B28" s="197"/>
      <c r="C28" s="198"/>
      <c r="D28" s="198"/>
      <c r="E28" s="199"/>
      <c r="F28" s="200"/>
      <c r="G28" s="201"/>
      <c r="H28" s="200"/>
      <c r="I28" s="201"/>
      <c r="J28" s="202"/>
      <c r="K28" s="203"/>
      <c r="L28" s="204"/>
      <c r="M28" s="68"/>
      <c r="N28" s="69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1"/>
    </row>
    <row r="29" spans="2:31" ht="23.25" customHeight="1" thickTop="1" thickBot="1" x14ac:dyDescent="0.35">
      <c r="B29" s="170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3"/>
    </row>
    <row r="30" spans="2:31" ht="21" thickTop="1" x14ac:dyDescent="0.3">
      <c r="B30" s="171" t="s">
        <v>167</v>
      </c>
      <c r="C30" s="172"/>
      <c r="D30" s="172"/>
      <c r="E30" s="172"/>
      <c r="F30" s="172"/>
      <c r="G30" s="172"/>
      <c r="H30" s="172"/>
      <c r="I30" s="172"/>
      <c r="J30" s="172"/>
      <c r="K30" s="172"/>
      <c r="L30" s="172"/>
      <c r="M30" s="173"/>
      <c r="N30" s="174" t="s">
        <v>168</v>
      </c>
      <c r="O30" s="175"/>
      <c r="P30" s="176"/>
      <c r="Q30" s="74" t="s">
        <v>169</v>
      </c>
      <c r="R30" s="75" t="s">
        <v>0</v>
      </c>
      <c r="S30" s="76"/>
      <c r="T30" s="77"/>
      <c r="U30" s="75"/>
      <c r="V30" s="78"/>
      <c r="W30" s="78"/>
      <c r="X30" s="79"/>
      <c r="Y30" s="79"/>
      <c r="Z30" s="80"/>
      <c r="AA30" s="48"/>
      <c r="AB30" s="81"/>
      <c r="AC30" s="82"/>
      <c r="AD30" s="82"/>
      <c r="AE30" s="82"/>
    </row>
    <row r="31" spans="2:31" ht="8.25" customHeight="1" thickBot="1" x14ac:dyDescent="0.35">
      <c r="B31" s="177"/>
      <c r="C31" s="178"/>
      <c r="D31" s="178"/>
      <c r="E31" s="178"/>
      <c r="F31" s="178"/>
      <c r="G31" s="178"/>
      <c r="H31" s="178"/>
      <c r="I31" s="178"/>
      <c r="J31" s="178"/>
      <c r="K31" s="178"/>
      <c r="L31" s="178"/>
      <c r="M31" s="179"/>
      <c r="N31" s="180"/>
      <c r="O31" s="181"/>
      <c r="P31" s="182"/>
      <c r="Q31" s="83"/>
      <c r="R31" s="84"/>
      <c r="S31" s="85"/>
      <c r="T31" s="85"/>
      <c r="U31" s="86"/>
      <c r="V31" s="86"/>
      <c r="W31" s="86"/>
      <c r="X31" s="87"/>
      <c r="Y31" s="87"/>
      <c r="Z31" s="88"/>
      <c r="AA31" s="89"/>
      <c r="AB31" s="89"/>
      <c r="AE31" s="90"/>
    </row>
    <row r="32" spans="2:31" ht="24.95" customHeight="1" thickBot="1" x14ac:dyDescent="0.35">
      <c r="B32" s="183" t="s">
        <v>170</v>
      </c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5"/>
      <c r="N32" s="186">
        <v>61282</v>
      </c>
      <c r="O32" s="187"/>
      <c r="P32" s="188"/>
      <c r="Q32" s="91">
        <v>1393</v>
      </c>
      <c r="R32" s="92"/>
      <c r="S32" s="93"/>
      <c r="T32" s="92"/>
      <c r="U32" s="84"/>
      <c r="V32" s="84"/>
      <c r="W32" s="84"/>
      <c r="X32" s="87"/>
      <c r="Y32" s="87"/>
      <c r="Z32" s="88"/>
      <c r="AA32" s="94"/>
      <c r="AB32" s="94"/>
      <c r="AE32" s="90"/>
    </row>
    <row r="33" spans="2:29" ht="32.25" customHeight="1" thickBot="1" x14ac:dyDescent="0.35">
      <c r="B33" s="162" t="s">
        <v>171</v>
      </c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4"/>
      <c r="N33" s="165">
        <v>131762</v>
      </c>
      <c r="O33" s="166"/>
      <c r="P33" s="167"/>
      <c r="Q33" s="95"/>
      <c r="R33" s="96"/>
      <c r="S33" s="97"/>
      <c r="T33" s="96"/>
      <c r="U33" s="98"/>
      <c r="V33" s="98"/>
      <c r="W33" s="98"/>
      <c r="X33" s="99"/>
      <c r="Y33" s="99"/>
      <c r="Z33" s="100"/>
      <c r="AA33" s="101"/>
      <c r="AB33" s="101"/>
    </row>
    <row r="34" spans="2:29" ht="21.75" thickTop="1" thickBot="1" x14ac:dyDescent="0.35">
      <c r="B34" s="48"/>
      <c r="C34" s="48"/>
      <c r="D34" s="48"/>
      <c r="E34" s="48"/>
      <c r="F34" s="48"/>
      <c r="G34" s="102"/>
      <c r="H34" s="103"/>
      <c r="I34" s="103"/>
      <c r="J34" s="101"/>
      <c r="K34" s="101"/>
      <c r="L34" s="101"/>
      <c r="M34" s="101"/>
      <c r="N34" s="101"/>
      <c r="O34" s="101"/>
      <c r="P34" s="35"/>
      <c r="Q34" s="101"/>
      <c r="R34" s="101"/>
      <c r="S34" s="101"/>
      <c r="T34" s="101"/>
      <c r="U34" s="104"/>
      <c r="V34" s="104"/>
      <c r="W34" s="104"/>
      <c r="X34" s="72"/>
      <c r="Y34" s="72"/>
      <c r="Z34" s="72"/>
      <c r="AA34" s="101"/>
      <c r="AB34" s="101"/>
      <c r="AC34" s="101"/>
    </row>
    <row r="35" spans="2:29" ht="17.25" thickTop="1" x14ac:dyDescent="0.25">
      <c r="D35" s="105"/>
      <c r="E35" s="106" t="s">
        <v>172</v>
      </c>
      <c r="S35" s="107" t="s">
        <v>173</v>
      </c>
      <c r="T35" s="108"/>
      <c r="U35" s="109" t="s">
        <v>173</v>
      </c>
      <c r="V35" s="108"/>
      <c r="W35" s="109" t="s">
        <v>174</v>
      </c>
      <c r="X35" s="108"/>
      <c r="Y35" s="168" t="s">
        <v>175</v>
      </c>
      <c r="Z35" s="169"/>
    </row>
    <row r="36" spans="2:29" ht="16.5" x14ac:dyDescent="0.25">
      <c r="C36" s="81" t="s">
        <v>176</v>
      </c>
      <c r="D36" s="110"/>
      <c r="E36" s="111" t="s">
        <v>177</v>
      </c>
      <c r="S36" s="112" t="s">
        <v>178</v>
      </c>
      <c r="T36" s="113"/>
      <c r="U36" s="114"/>
      <c r="V36" s="113"/>
      <c r="W36" s="115"/>
      <c r="X36" s="113"/>
      <c r="Y36" s="86"/>
      <c r="Z36" s="116"/>
    </row>
    <row r="37" spans="2:29" ht="16.5" x14ac:dyDescent="0.25">
      <c r="C37" s="81"/>
      <c r="D37" s="110"/>
      <c r="E37" s="106" t="s">
        <v>179</v>
      </c>
      <c r="S37" s="112"/>
      <c r="T37" s="117"/>
      <c r="U37" s="86"/>
      <c r="V37" s="117"/>
      <c r="W37" s="86"/>
      <c r="X37" s="117"/>
      <c r="Y37" s="86"/>
      <c r="Z37" s="118"/>
    </row>
    <row r="38" spans="2:29" ht="16.5" x14ac:dyDescent="0.25">
      <c r="C38" s="81"/>
      <c r="D38" s="110"/>
      <c r="E38" s="36" t="s">
        <v>180</v>
      </c>
      <c r="S38" s="112" t="s">
        <v>181</v>
      </c>
      <c r="T38" s="117"/>
      <c r="U38" s="86"/>
      <c r="V38" s="117"/>
      <c r="W38" s="86"/>
      <c r="X38" s="117"/>
      <c r="Y38" s="86"/>
      <c r="Z38" s="118"/>
    </row>
    <row r="39" spans="2:29" ht="16.5" x14ac:dyDescent="0.25">
      <c r="C39" s="81" t="s">
        <v>182</v>
      </c>
      <c r="D39" s="110"/>
      <c r="E39" s="119" t="s">
        <v>183</v>
      </c>
      <c r="S39" s="112"/>
      <c r="T39" s="117"/>
      <c r="U39" s="86"/>
      <c r="V39" s="117"/>
      <c r="W39" s="86"/>
      <c r="X39" s="117"/>
      <c r="Y39" s="86"/>
      <c r="Z39" s="118"/>
    </row>
    <row r="40" spans="2:29" ht="16.5" x14ac:dyDescent="0.25">
      <c r="D40" s="105"/>
      <c r="E40" s="119" t="s">
        <v>184</v>
      </c>
      <c r="S40" s="112" t="s">
        <v>185</v>
      </c>
      <c r="T40" s="117"/>
      <c r="U40" s="86"/>
      <c r="V40" s="117"/>
      <c r="W40" s="86"/>
      <c r="X40" s="117"/>
      <c r="Y40" s="86"/>
      <c r="Z40" s="118"/>
    </row>
    <row r="41" spans="2:29" x14ac:dyDescent="0.25">
      <c r="D41" s="105"/>
      <c r="F41" s="120"/>
      <c r="G41" s="120"/>
      <c r="H41" s="120"/>
      <c r="I41" s="120"/>
      <c r="J41" s="120"/>
      <c r="K41" s="120"/>
      <c r="S41" s="112"/>
      <c r="T41" s="117"/>
      <c r="U41" s="86"/>
      <c r="V41" s="117"/>
      <c r="W41" s="86"/>
      <c r="X41" s="117"/>
      <c r="Y41" s="86"/>
      <c r="Z41" s="118"/>
    </row>
    <row r="42" spans="2:29" ht="16.5" x14ac:dyDescent="0.25">
      <c r="E42" s="111"/>
      <c r="S42" s="112" t="s">
        <v>186</v>
      </c>
      <c r="T42" s="117"/>
      <c r="U42" s="86"/>
      <c r="V42" s="117"/>
      <c r="W42" s="86"/>
      <c r="X42" s="117"/>
      <c r="Y42" s="86"/>
      <c r="Z42" s="118"/>
    </row>
    <row r="43" spans="2:29" ht="16.5" thickBot="1" x14ac:dyDescent="0.3">
      <c r="S43" s="121"/>
      <c r="T43" s="122"/>
      <c r="U43" s="98"/>
      <c r="V43" s="122"/>
      <c r="W43" s="98"/>
      <c r="X43" s="122"/>
      <c r="Y43" s="98"/>
      <c r="Z43" s="123"/>
    </row>
    <row r="44" spans="2:29" ht="17.25" thickTop="1" x14ac:dyDescent="0.25">
      <c r="X44" s="104"/>
      <c r="Y44" s="104"/>
      <c r="Z44" s="104"/>
    </row>
    <row r="51" spans="24:26" x14ac:dyDescent="0.25">
      <c r="X51" s="124"/>
      <c r="Y51" s="124"/>
      <c r="Z51" s="124"/>
    </row>
    <row r="52" spans="24:26" x14ac:dyDescent="0.25">
      <c r="X52" s="125"/>
      <c r="Y52" s="125"/>
      <c r="Z52" s="125"/>
    </row>
    <row r="53" spans="24:26" x14ac:dyDescent="0.25">
      <c r="X53" s="125"/>
      <c r="Y53" s="125"/>
      <c r="Z53" s="125"/>
    </row>
    <row r="54" spans="24:26" x14ac:dyDescent="0.25">
      <c r="X54" s="125"/>
      <c r="Y54" s="125"/>
      <c r="Z54" s="125"/>
    </row>
    <row r="55" spans="24:26" x14ac:dyDescent="0.25">
      <c r="X55" s="125"/>
      <c r="Y55" s="125"/>
      <c r="Z55" s="125"/>
    </row>
  </sheetData>
  <mergeCells count="111">
    <mergeCell ref="B2:M2"/>
    <mergeCell ref="Q2:R2"/>
    <mergeCell ref="S2:V2"/>
    <mergeCell ref="B3:E3"/>
    <mergeCell ref="F3:G3"/>
    <mergeCell ref="H3:I3"/>
    <mergeCell ref="J3:L3"/>
    <mergeCell ref="B7:E7"/>
    <mergeCell ref="F7:G7"/>
    <mergeCell ref="H7:I7"/>
    <mergeCell ref="J7:L7"/>
    <mergeCell ref="B8:E8"/>
    <mergeCell ref="F8:G8"/>
    <mergeCell ref="H8:I8"/>
    <mergeCell ref="J8:L8"/>
    <mergeCell ref="H4:I4"/>
    <mergeCell ref="B5:E5"/>
    <mergeCell ref="F5:G5"/>
    <mergeCell ref="H5:I5"/>
    <mergeCell ref="J5:L5"/>
    <mergeCell ref="H6:I6"/>
    <mergeCell ref="B11:E11"/>
    <mergeCell ref="F11:G11"/>
    <mergeCell ref="H11:I11"/>
    <mergeCell ref="J11:L11"/>
    <mergeCell ref="B12:E12"/>
    <mergeCell ref="F12:G12"/>
    <mergeCell ref="H12:I12"/>
    <mergeCell ref="J12:L12"/>
    <mergeCell ref="B9:E9"/>
    <mergeCell ref="F9:G9"/>
    <mergeCell ref="H9:I9"/>
    <mergeCell ref="J9:L9"/>
    <mergeCell ref="B10:E10"/>
    <mergeCell ref="F10:G10"/>
    <mergeCell ref="H10:I10"/>
    <mergeCell ref="J10:L10"/>
    <mergeCell ref="B15:E15"/>
    <mergeCell ref="F15:G15"/>
    <mergeCell ref="H15:I15"/>
    <mergeCell ref="J15:L15"/>
    <mergeCell ref="B16:E16"/>
    <mergeCell ref="F16:G16"/>
    <mergeCell ref="H16:I16"/>
    <mergeCell ref="J16:L16"/>
    <mergeCell ref="B13:E13"/>
    <mergeCell ref="F13:G13"/>
    <mergeCell ref="H13:I13"/>
    <mergeCell ref="J13:L13"/>
    <mergeCell ref="B14:E14"/>
    <mergeCell ref="F14:G14"/>
    <mergeCell ref="H14:I14"/>
    <mergeCell ref="J14:L14"/>
    <mergeCell ref="B19:E19"/>
    <mergeCell ref="F19:G19"/>
    <mergeCell ref="H19:I19"/>
    <mergeCell ref="J19:L19"/>
    <mergeCell ref="B20:E20"/>
    <mergeCell ref="F20:G20"/>
    <mergeCell ref="H20:I20"/>
    <mergeCell ref="J20:L20"/>
    <mergeCell ref="B17:E17"/>
    <mergeCell ref="F17:G17"/>
    <mergeCell ref="H17:I17"/>
    <mergeCell ref="J17:L17"/>
    <mergeCell ref="B18:E18"/>
    <mergeCell ref="F18:G18"/>
    <mergeCell ref="H18:I18"/>
    <mergeCell ref="J18:L18"/>
    <mergeCell ref="B23:E23"/>
    <mergeCell ref="F23:G23"/>
    <mergeCell ref="H23:I23"/>
    <mergeCell ref="J23:L23"/>
    <mergeCell ref="B24:E24"/>
    <mergeCell ref="F24:G24"/>
    <mergeCell ref="H24:I24"/>
    <mergeCell ref="J24:L24"/>
    <mergeCell ref="B21:E21"/>
    <mergeCell ref="F21:G21"/>
    <mergeCell ref="H21:I21"/>
    <mergeCell ref="J21:L21"/>
    <mergeCell ref="B22:E22"/>
    <mergeCell ref="F22:G22"/>
    <mergeCell ref="H22:I22"/>
    <mergeCell ref="J22:L22"/>
    <mergeCell ref="B27:E27"/>
    <mergeCell ref="F27:G27"/>
    <mergeCell ref="H27:I27"/>
    <mergeCell ref="J27:L27"/>
    <mergeCell ref="B28:E28"/>
    <mergeCell ref="F28:G28"/>
    <mergeCell ref="H28:I28"/>
    <mergeCell ref="J28:L28"/>
    <mergeCell ref="B25:E25"/>
    <mergeCell ref="F25:G25"/>
    <mergeCell ref="H25:I25"/>
    <mergeCell ref="J25:L25"/>
    <mergeCell ref="B26:E26"/>
    <mergeCell ref="F26:G26"/>
    <mergeCell ref="H26:I26"/>
    <mergeCell ref="J26:L26"/>
    <mergeCell ref="B33:M33"/>
    <mergeCell ref="N33:P33"/>
    <mergeCell ref="Y35:Z35"/>
    <mergeCell ref="B29:M29"/>
    <mergeCell ref="B30:M30"/>
    <mergeCell ref="N30:P30"/>
    <mergeCell ref="B31:M31"/>
    <mergeCell ref="N31:P31"/>
    <mergeCell ref="B32:M32"/>
    <mergeCell ref="N32:P32"/>
  </mergeCells>
  <phoneticPr fontId="1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月-橫-</vt:lpstr>
      <vt:lpstr>季-橫-</vt:lpstr>
      <vt:lpstr>年-直-</vt:lpstr>
      <vt:lpstr>季-直-</vt:lpstr>
      <vt:lpstr>月-直-</vt:lpstr>
      <vt:lpstr>週-橫-</vt:lpstr>
      <vt:lpstr>週-直-</vt:lpstr>
      <vt:lpstr>日-直-</vt:lpstr>
      <vt:lpstr>台電-旬報</vt:lpstr>
      <vt:lpstr>旬1-橫-</vt:lpstr>
      <vt:lpstr>旬1-直-</vt:lpstr>
      <vt:lpstr>旬2-橫-</vt:lpstr>
      <vt:lpstr>旬2-直-</vt:lpstr>
      <vt:lpstr>旬3-橫-</vt:lpstr>
      <vt:lpstr>旬3-直-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2023-03-29T04:48:30Z</dcterms:created>
  <dcterms:modified xsi:type="dcterms:W3CDTF">2024-09-13T05:26:51Z</dcterms:modified>
</cp:coreProperties>
</file>