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年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<sst xmlns="http://schemas.openxmlformats.org/spreadsheetml/2006/main" uniqueCount="276">
  <si>
    <t>新東陽-大園廠-2024年各廠區電力用量(年報)</t>
  </si>
  <si>
    <t>單位kWh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</si>
  <si>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</si>
  <si>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</si>
  <si>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</si>
  <si>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</si>
  <si>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</si>
  <si>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</si>
  <si>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</si>
  <si>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</si>
  <si>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</si>
  <si>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</si>
  <si>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</si>
  <si>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</si>
  <si>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</si>
  <si>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</si>
  <si>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</si>
  <si>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</si>
  <si>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月平均</t>
  </si>
  <si>
    <t>MCB</t>
  </si>
  <si>
    <t>用量</t>
  </si>
  <si>
    <t>差異%</t>
  </si>
  <si>
    <t>汙水</t>
  </si>
  <si>
    <t>空調主機#1</t>
  </si>
  <si>
    <t>空調主機#2</t>
  </si>
  <si>
    <t>空調主機#3</t>
  </si>
  <si>
    <t>空調主機#4</t>
  </si>
  <si>
    <t>空壓機#1</t>
  </si>
  <si>
    <t>空壓機#2</t>
  </si>
  <si>
    <t>2°C冷凍主機(包裝冷凍庫)</t>
  </si>
  <si>
    <t>A倉冷凍庫總用電(A倉機房)</t>
  </si>
  <si>
    <t>冷凍主機#1</t>
  </si>
  <si>
    <t>冷凍主機#2</t>
  </si>
  <si>
    <t>冷凍主機#3</t>
  </si>
  <si>
    <t>2EL(二樓緊急電源-中控室)</t>
  </si>
  <si>
    <t>1ELA(一樓緊急電源)</t>
  </si>
  <si>
    <t>MCC</t>
  </si>
  <si>
    <t>BIP(空調專用-地下室冰水泵)</t>
  </si>
  <si>
    <t>蒸發冷凝器</t>
  </si>
  <si>
    <t>1LE(罐頭加工區照明)</t>
  </si>
  <si>
    <t>1LD(烘烤區照明)</t>
  </si>
  <si>
    <t>1LC(蒸煮區照明)</t>
  </si>
  <si>
    <t>1LB(209月台照明)</t>
  </si>
  <si>
    <t>1LB(西式調理區照明)</t>
  </si>
  <si>
    <t>2LA(2樓辦公區照明)</t>
  </si>
  <si>
    <t>RAC2(蒸煮區抽風機)</t>
  </si>
  <si>
    <t>A倉</t>
  </si>
  <si>
    <t>B倉</t>
  </si>
  <si>
    <t>RAC6(烘烤區排風機)</t>
  </si>
  <si>
    <t>RAC5(肉鬆包裝區)</t>
  </si>
  <si>
    <t>2LC(2樓左員工活動中心)</t>
  </si>
  <si>
    <t>2LB(2樓右餐廳照明)</t>
  </si>
  <si>
    <t>1LF(肉品包裝,中西照明)</t>
  </si>
  <si>
    <t>1LG(物資倉庫照明)</t>
  </si>
  <si>
    <t>1LH(糕餅中式整型區照明)</t>
  </si>
  <si>
    <t>1LI(1樓照明)</t>
  </si>
  <si>
    <t>ＭＰ(滷味廠)</t>
  </si>
  <si>
    <t>空壓</t>
  </si>
  <si>
    <t>EPA(一期冷凍庫控制盤)</t>
  </si>
  <si>
    <t>PL1(工務周邊)</t>
  </si>
  <si>
    <t>EBP(水處理專用)</t>
  </si>
  <si>
    <t>BP(鍋爐機房)</t>
  </si>
  <si>
    <t>宿舍</t>
  </si>
  <si>
    <t>醬油槽區</t>
  </si>
  <si>
    <t>1PC(蒸煮區)</t>
  </si>
  <si>
    <t>1PB(切割區)</t>
  </si>
  <si>
    <t>1PA(大調理區)</t>
  </si>
  <si>
    <t>脆片包裝作業區</t>
  </si>
  <si>
    <t>1PM(糕餅旋轉烤爐)</t>
  </si>
  <si>
    <t>1PL(糕餅走道)</t>
  </si>
  <si>
    <t>1PK(糕餅瓦斯隧道爐)</t>
  </si>
  <si>
    <t>BLP(大地下室)</t>
  </si>
  <si>
    <t>1PE-1(金瑛發煮鍋.吊車)</t>
  </si>
  <si>
    <t>1PF(香腸包裝區)</t>
  </si>
  <si>
    <t>1PG(罐頭加工區.殺菌釜)</t>
  </si>
  <si>
    <t>1PI(糕餅冷凍庫)</t>
  </si>
  <si>
    <t>RAC7(糕餅頂層排風機)</t>
  </si>
  <si>
    <t>1PD(烘烤區)</t>
  </si>
  <si>
    <t>1PE(罐頭封罐機.遠紅外線)</t>
  </si>
  <si>
    <t>1PJ(糕餅調理室)</t>
  </si>
  <si>
    <t>ATS(緊急電源)</t>
  </si>
  <si>
    <t>GRAM主機-頂樓(肉乾胚冷凍庫)</t>
  </si>
  <si>
    <t>ＥＰＢ9烘烤室3Ø220V電源)</t>
  </si>
  <si>
    <t>1PA(A站110V插座)</t>
  </si>
  <si>
    <t>RP2(B站110V插座)</t>
  </si>
  <si>
    <t>空調冷藏系統-ACMP</t>
  </si>
  <si>
    <t>空調主機-RFMPP</t>
  </si>
  <si>
    <t>大冷藏庫RFMPB</t>
  </si>
  <si>
    <t>物資冷凍庫-RFMPC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</si>
  <si>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</si>
  <si>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</si>
  <si>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</si>
  <si>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</si>
  <si>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</si>
  <si>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</si>
  <si>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</si>
  <si>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</si>
  <si>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</si>
  <si>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</si>
  <si>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</si>
  <si>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</si>
  <si>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</si>
  <si>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</si>
  <si>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</si>
  <si>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</si>
  <si>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</si>
  <si>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</si>
  <si>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</si>
  <si>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</si>
  <si>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</si>
  <si>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</si>
  <si>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</si>
  <si>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</si>
  <si>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</si>
  <si>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</si>
  <si>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</si>
  <si>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</si>
  <si>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</si>
  <si>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</si>
  <si>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</si>
  <si>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</si>
  <si>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</si>
  <si>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</si>
  <si>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</si>
  <si>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</si>
  <si>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</si>
  <si>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</si>
  <si>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</si>
  <si>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</si>
  <si>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</si>
  <si>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</si>
  <si>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</si>
  <si>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</si>
  <si>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</si>
  <si>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</si>
  <si>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</si>
  <si>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</si>
  <si>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</si>
  <si>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</si>
  <si>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</si>
  <si>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</si>
  <si>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</si>
  <si>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</si>
  <si>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</si>
  <si>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</si>
  <si>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</si>
  <si>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</si>
  <si>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</si>
  <si>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月份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</si>
  <si>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</si>
  <si>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</si>
  <si>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</si>
  <si>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</si>
  <si>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</si>
  <si>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</si>
  <si>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</si>
  <si>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</si>
  <si>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</si>
  <si>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</si>
  <si>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</si>
  <si>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</si>
  <si>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</si>
  <si>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</si>
  <si>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</si>
  <si>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</si>
  <si>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</si>
  <si>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</si>
  <si>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</si>
  <si>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</si>
  <si>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</si>
  <si>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</si>
  <si>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</si>
  <si>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</si>
  <si>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</si>
  <si>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</si>
  <si>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</si>
  <si>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</si>
  <si>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</si>
  <si>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</si>
  <si>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</si>
  <si>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</si>
  <si>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</si>
  <si>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日平均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</si>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</sst>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21"/>
  <sheetViews>
    <sheetView tabSelected="1" workbookViewId="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133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6" max="16" width="11.109375" customWidth="true" style="2"/>
    <col min="17" max="17" width="10.33203125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0.33203125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3" max="43" width="10.33203125" style="2"/>
    <col min="44" max="44" width="10.33203125" style="2"/>
    <col min="45" max="45" width="10.33203125" style="2"/>
    <col min="46" max="46" width="10.33203125" style="2"/>
    <col min="47" max="47" width="10.33203125" style="2"/>
    <col min="48" max="48" width="10.33203125" style="2"/>
    <col min="49" max="49" width="10.33203125" style="2"/>
  </cols>
  <sheetData>
    <row r="1" spans="1:49" customHeight="1" ht="29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  <c r="Q1" s="1" t="s">
        <v>1</v>
      </c>
    </row>
    <row r="2" spans="1:49">
      <c r="A2" s="12" t="s">
        <v>2</v>
      </c>
      <c r="B2" s="1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1" t="s">
        <v>17</v>
      </c>
      <c r="Q2" s="33" t="s">
        <v>18</v>
      </c>
    </row>
    <row r="3" spans="1:49" customHeight="1" ht="23.25">
      <c r="A3" s="134" t="s">
        <v>19</v>
      </c>
      <c r="B3" s="4">
        <v>2023</v>
      </c>
      <c r="C3" s="131" t="s">
        <v>20</v>
      </c>
      <c r="D3" s="5">
        <v>447350</v>
      </c>
      <c r="E3" s="5">
        <v>425933.5</v>
      </c>
      <c r="F3" s="5">
        <v>337850</v>
      </c>
      <c r="G3" s="5">
        <v>498064</v>
      </c>
      <c r="H3" s="5">
        <v>562171.5</v>
      </c>
      <c r="I3" s="5">
        <v>582243.5</v>
      </c>
      <c r="J3" s="5">
        <v>660974</v>
      </c>
      <c r="K3" s="5">
        <v>654316</v>
      </c>
      <c r="L3" s="5">
        <v>643263.8</v>
      </c>
      <c r="M3" s="5">
        <v>554968.6</v>
      </c>
      <c r="N3" s="5">
        <v>539482.7</v>
      </c>
      <c r="O3" s="5">
        <v>518705.7</v>
      </c>
      <c r="P3" s="128" t="str">
        <f>SUM(D3:O3)</f>
        <v>0</v>
      </c>
      <c r="Q3" s="5" t="str">
        <f>P3/12</f>
        <v>0</v>
      </c>
    </row>
    <row r="4" spans="1:49" customHeight="1" ht="23.25">
      <c r="A4" s="134"/>
      <c r="B4" s="8">
        <v>2024</v>
      </c>
      <c r="C4" s="132" t="s">
        <v>20</v>
      </c>
      <c r="D4" s="9">
        <v>520324.3</v>
      </c>
      <c r="E4" s="9">
        <v>425981</v>
      </c>
      <c r="F4" s="9">
        <v>464656.2</v>
      </c>
      <c r="G4" s="9">
        <v>546434.3</v>
      </c>
      <c r="H4" s="9">
        <v>583505.2</v>
      </c>
      <c r="I4" s="9">
        <v>581572</v>
      </c>
      <c r="J4" s="9">
        <v>612828</v>
      </c>
      <c r="K4" s="9">
        <v>650733</v>
      </c>
      <c r="L4" s="9">
        <v>266205.5</v>
      </c>
      <c r="M4" s="9">
        <v>0</v>
      </c>
      <c r="N4" s="9">
        <v>0</v>
      </c>
      <c r="O4" s="9">
        <v>0</v>
      </c>
      <c r="P4" s="129" t="str">
        <f>SUM(D4:O4)</f>
        <v>0</v>
      </c>
      <c r="Q4" s="9" t="str">
        <f>P4/12</f>
        <v>0</v>
      </c>
    </row>
    <row r="5" spans="1:49" customHeight="1" ht="23.25">
      <c r="A5" s="134"/>
      <c r="B5" s="1"/>
      <c r="C5" s="29" t="s">
        <v>21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30" t="str">
        <f>IF(P4&gt;0,(P4-P3)/P4,0)</f>
        <v>0</v>
      </c>
      <c r="Q5" s="11" t="str">
        <f>IF(Q4&gt;0,(Q4-Q3)/Q4,0)</f>
        <v>0</v>
      </c>
    </row>
    <row r="6" spans="1:49" customHeight="1" ht="19.5">
      <c r="A6" s="134" t="s">
        <v>22</v>
      </c>
      <c r="B6" s="4">
        <v>2023</v>
      </c>
      <c r="C6" s="131" t="s">
        <v>20</v>
      </c>
      <c r="D6" s="5">
        <v>10668.5</v>
      </c>
      <c r="E6" s="5">
        <v>9688.9</v>
      </c>
      <c r="F6" s="5">
        <v>6825.5</v>
      </c>
      <c r="G6" s="5">
        <v>9418.4</v>
      </c>
      <c r="H6" s="5">
        <v>10536.4</v>
      </c>
      <c r="I6" s="5">
        <v>8987.4</v>
      </c>
      <c r="J6" s="5">
        <v>9450.4</v>
      </c>
      <c r="K6" s="5">
        <v>9647.9</v>
      </c>
      <c r="L6" s="5">
        <v>9286</v>
      </c>
      <c r="M6" s="5">
        <v>9355.7</v>
      </c>
      <c r="N6" s="5">
        <v>9943.9</v>
      </c>
      <c r="O6" s="5">
        <v>9945.8</v>
      </c>
      <c r="P6" s="128" t="str">
        <f>SUM(D6:O6)</f>
        <v>0</v>
      </c>
      <c r="Q6" s="5" t="str">
        <f>P6/12</f>
        <v>0</v>
      </c>
    </row>
    <row r="7" spans="1:49">
      <c r="A7" s="134"/>
      <c r="B7" s="8">
        <v>2024</v>
      </c>
      <c r="C7" s="132" t="s">
        <v>20</v>
      </c>
      <c r="D7" s="9">
        <v>10298.1</v>
      </c>
      <c r="E7" s="9">
        <v>8786.3</v>
      </c>
      <c r="F7" s="9">
        <v>8752.9</v>
      </c>
      <c r="G7" s="9">
        <v>9237.1000000001</v>
      </c>
      <c r="H7" s="9">
        <v>9637.5</v>
      </c>
      <c r="I7" s="9">
        <v>8862.2999999999</v>
      </c>
      <c r="J7" s="9">
        <v>9209.2000000001</v>
      </c>
      <c r="K7" s="9">
        <v>9016.3999999999</v>
      </c>
      <c r="L7" s="9">
        <v>3763.9</v>
      </c>
      <c r="M7" s="9">
        <v>0</v>
      </c>
      <c r="N7" s="9">
        <v>0</v>
      </c>
      <c r="O7" s="9">
        <v>0</v>
      </c>
      <c r="P7" s="129" t="str">
        <f>SUM(D7:O7)</f>
        <v>0</v>
      </c>
      <c r="Q7" s="9" t="str">
        <f>P7/12</f>
        <v>0</v>
      </c>
    </row>
    <row r="8" spans="1:49">
      <c r="A8" s="134"/>
      <c r="B8" s="1"/>
      <c r="C8" s="29" t="s">
        <v>21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30" t="str">
        <f>IF(P7&gt;0,(P7-P6)/P7,0)</f>
        <v>0</v>
      </c>
      <c r="Q8" s="11" t="str">
        <f>IF(Q7&gt;0,(Q7-Q6)/Q7,0)</f>
        <v>0</v>
      </c>
    </row>
    <row r="9" spans="1:49" customHeight="1" ht="19.5">
      <c r="A9" s="134" t="s">
        <v>23</v>
      </c>
      <c r="B9" s="4">
        <v>2023</v>
      </c>
      <c r="C9" s="131" t="s">
        <v>20</v>
      </c>
      <c r="D9" s="5">
        <v>0</v>
      </c>
      <c r="E9" s="5">
        <v>0</v>
      </c>
      <c r="F9" s="5">
        <v>14.799999999814</v>
      </c>
      <c r="G9" s="5">
        <v>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28" t="str">
        <f>SUM(D9:O9)</f>
        <v>0</v>
      </c>
      <c r="Q9" s="5" t="str">
        <f>P9/12</f>
        <v>0</v>
      </c>
    </row>
    <row r="10" spans="1:49">
      <c r="A10" s="134"/>
      <c r="B10" s="8">
        <v>2024</v>
      </c>
      <c r="C10" s="132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29" t="str">
        <f>SUM(D10:O10)</f>
        <v>0</v>
      </c>
      <c r="Q10" s="9" t="str">
        <f>P10/12</f>
        <v>0</v>
      </c>
    </row>
    <row r="11" spans="1:49">
      <c r="A11" s="134"/>
      <c r="B11" s="1"/>
      <c r="C11" s="29" t="s">
        <v>21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30" t="str">
        <f>IF(P10&gt;0,(P10-P9)/P10,0)</f>
        <v>0</v>
      </c>
      <c r="Q11" s="11" t="str">
        <f>IF(Q10&gt;0,(Q10-Q9)/Q10,0)</f>
        <v>0</v>
      </c>
    </row>
    <row r="12" spans="1:49" customHeight="1" ht="19.5">
      <c r="A12" s="134" t="s">
        <v>24</v>
      </c>
      <c r="B12" s="4">
        <v>2023</v>
      </c>
      <c r="C12" s="131" t="s">
        <v>20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128" t="str">
        <f>SUM(D12:O12)</f>
        <v>0</v>
      </c>
      <c r="Q12" s="5" t="str">
        <f>P12/12</f>
        <v>0</v>
      </c>
    </row>
    <row r="13" spans="1:49">
      <c r="A13" s="134"/>
      <c r="B13" s="8">
        <v>2024</v>
      </c>
      <c r="C13" s="132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29" t="str">
        <f>SUM(D13:O13)</f>
        <v>0</v>
      </c>
      <c r="Q13" s="9" t="str">
        <f>P13/12</f>
        <v>0</v>
      </c>
    </row>
    <row r="14" spans="1:49">
      <c r="A14" s="134"/>
      <c r="B14" s="1"/>
      <c r="C14" s="29" t="s">
        <v>21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30" t="str">
        <f>IF(P13&gt;0,(P13-P12)/P13,0)</f>
        <v>0</v>
      </c>
      <c r="Q14" s="11" t="str">
        <f>IF(Q13&gt;0,(Q13-Q12)/Q13,0)</f>
        <v>0</v>
      </c>
    </row>
    <row r="15" spans="1:49" customHeight="1" ht="19.5">
      <c r="A15" s="134" t="s">
        <v>25</v>
      </c>
      <c r="B15" s="4">
        <v>2023</v>
      </c>
      <c r="C15" s="131" t="s">
        <v>20</v>
      </c>
      <c r="D15" s="5">
        <v>20910.5</v>
      </c>
      <c r="E15" s="5">
        <v>20188.3</v>
      </c>
      <c r="F15" s="5">
        <v>16055.3</v>
      </c>
      <c r="G15" s="5">
        <v>23454.9</v>
      </c>
      <c r="H15" s="5">
        <v>19648.3</v>
      </c>
      <c r="I15" s="5">
        <v>22861.3</v>
      </c>
      <c r="J15" s="5">
        <v>24562.2</v>
      </c>
      <c r="K15" s="5">
        <v>24010.3</v>
      </c>
      <c r="L15" s="5">
        <v>25068.2</v>
      </c>
      <c r="M15" s="5">
        <v>26311.8</v>
      </c>
      <c r="N15" s="5">
        <v>25352.9</v>
      </c>
      <c r="O15" s="5">
        <v>25394.3</v>
      </c>
      <c r="P15" s="128" t="str">
        <f>SUM(D15:O15)</f>
        <v>0</v>
      </c>
      <c r="Q15" s="5" t="str">
        <f>P15/12</f>
        <v>0</v>
      </c>
    </row>
    <row r="16" spans="1:49">
      <c r="A16" s="134"/>
      <c r="B16" s="8">
        <v>2024</v>
      </c>
      <c r="C16" s="132" t="s">
        <v>20</v>
      </c>
      <c r="D16" s="9">
        <v>24325.7</v>
      </c>
      <c r="E16" s="9">
        <v>20322.8</v>
      </c>
      <c r="F16" s="9">
        <v>20483</v>
      </c>
      <c r="G16" s="9">
        <v>20685.7</v>
      </c>
      <c r="H16" s="9">
        <v>24152.3</v>
      </c>
      <c r="I16" s="9">
        <v>19082.2</v>
      </c>
      <c r="J16" s="9">
        <v>17295.6</v>
      </c>
      <c r="K16" s="9">
        <v>15968.7</v>
      </c>
      <c r="L16" s="9">
        <v>5734.8999999999</v>
      </c>
      <c r="M16" s="9">
        <v>0</v>
      </c>
      <c r="N16" s="9">
        <v>0</v>
      </c>
      <c r="O16" s="9">
        <v>0</v>
      </c>
      <c r="P16" s="129" t="str">
        <f>SUM(D16:O16)</f>
        <v>0</v>
      </c>
      <c r="Q16" s="9" t="str">
        <f>P16/12</f>
        <v>0</v>
      </c>
    </row>
    <row r="17" spans="1:49">
      <c r="A17" s="134"/>
      <c r="B17" s="1"/>
      <c r="C17" s="29" t="s">
        <v>21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30" t="str">
        <f>IF(P16&gt;0,(P16-P15)/P16,0)</f>
        <v>0</v>
      </c>
      <c r="Q17" s="11" t="str">
        <f>IF(Q16&gt;0,(Q16-Q15)/Q16,0)</f>
        <v>0</v>
      </c>
    </row>
    <row r="18" spans="1:49">
      <c r="A18" s="134" t="s">
        <v>26</v>
      </c>
      <c r="B18" s="4">
        <v>2023</v>
      </c>
      <c r="C18" s="131" t="s">
        <v>20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28" t="str">
        <f>SUM(D18:O18)</f>
        <v>0</v>
      </c>
      <c r="Q18" s="5" t="str">
        <f>P18/12</f>
        <v>0</v>
      </c>
    </row>
    <row r="19" spans="1:49">
      <c r="A19" s="134"/>
      <c r="B19" s="8">
        <v>2024</v>
      </c>
      <c r="C19" s="132" t="s">
        <v>20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13622.6</v>
      </c>
      <c r="M19" s="9">
        <v>0</v>
      </c>
      <c r="N19" s="9">
        <v>0</v>
      </c>
      <c r="O19" s="9">
        <v>0</v>
      </c>
      <c r="P19" s="129" t="str">
        <f>SUM(D19:O19)</f>
        <v>0</v>
      </c>
      <c r="Q19" s="9" t="str">
        <f>P19/12</f>
        <v>0</v>
      </c>
    </row>
    <row r="20" spans="1:49">
      <c r="A20" s="134"/>
      <c r="B20" s="1"/>
      <c r="C20" s="29" t="s">
        <v>21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30" t="str">
        <f>IF(P19&gt;0,(P19-P18)/P19,0)</f>
        <v>0</v>
      </c>
      <c r="Q20" s="11" t="str">
        <f>IF(Q19&gt;0,(Q19-Q18)/Q19,0)</f>
        <v>0</v>
      </c>
    </row>
    <row r="21" spans="1:49">
      <c r="A21" s="134" t="s">
        <v>27</v>
      </c>
      <c r="B21" s="4">
        <v>2023</v>
      </c>
      <c r="C21" s="131" t="s">
        <v>20</v>
      </c>
      <c r="D21" s="5">
        <v>14055.9</v>
      </c>
      <c r="E21" s="5">
        <v>14061.5</v>
      </c>
      <c r="F21" s="5">
        <v>3013.6000000001</v>
      </c>
      <c r="G21" s="5">
        <v>4503.7999999999</v>
      </c>
      <c r="H21" s="5">
        <v>6504.3</v>
      </c>
      <c r="I21" s="5">
        <v>3274.9</v>
      </c>
      <c r="J21" s="5">
        <v>5806.8</v>
      </c>
      <c r="K21" s="5">
        <v>904.40000000002</v>
      </c>
      <c r="L21" s="5">
        <v>3212.3999999999</v>
      </c>
      <c r="M21" s="5">
        <v>3554.2000000001</v>
      </c>
      <c r="N21" s="5">
        <v>9832.6</v>
      </c>
      <c r="O21" s="5">
        <v>3457.3</v>
      </c>
      <c r="P21" s="128" t="str">
        <f>SUM(D21:O21)</f>
        <v>0</v>
      </c>
      <c r="Q21" s="5" t="str">
        <f>P21/12</f>
        <v>0</v>
      </c>
    </row>
    <row r="22" spans="1:49">
      <c r="A22" s="134"/>
      <c r="B22" s="8">
        <v>2024</v>
      </c>
      <c r="C22" s="132" t="s">
        <v>20</v>
      </c>
      <c r="D22" s="9">
        <v>4345</v>
      </c>
      <c r="E22" s="9">
        <v>6234</v>
      </c>
      <c r="F22" s="9">
        <v>3488.3999999999</v>
      </c>
      <c r="G22" s="9">
        <v>8799.6</v>
      </c>
      <c r="H22" s="9">
        <v>6803.8</v>
      </c>
      <c r="I22" s="9">
        <v>135.30000000005</v>
      </c>
      <c r="J22" s="9">
        <v>3164.3</v>
      </c>
      <c r="K22" s="9">
        <v>9212.8</v>
      </c>
      <c r="L22" s="9">
        <v>45.099999999977</v>
      </c>
      <c r="M22" s="9">
        <v>0</v>
      </c>
      <c r="N22" s="9">
        <v>0</v>
      </c>
      <c r="O22" s="9">
        <v>0</v>
      </c>
      <c r="P22" s="129" t="str">
        <f>SUM(D22:O22)</f>
        <v>0</v>
      </c>
      <c r="Q22" s="9" t="str">
        <f>P22/12</f>
        <v>0</v>
      </c>
    </row>
    <row r="23" spans="1:49">
      <c r="A23" s="134"/>
      <c r="B23" s="1"/>
      <c r="C23" s="29" t="s">
        <v>21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30" t="str">
        <f>IF(P22&gt;0,(P22-P21)/P22,0)</f>
        <v>0</v>
      </c>
      <c r="Q23" s="11" t="str">
        <f>IF(Q22&gt;0,(Q22-Q21)/Q22,0)</f>
        <v>0</v>
      </c>
    </row>
    <row r="24" spans="1:49">
      <c r="A24" s="134" t="s">
        <v>28</v>
      </c>
      <c r="B24" s="4">
        <v>2023</v>
      </c>
      <c r="C24" s="131" t="s">
        <v>20</v>
      </c>
      <c r="D24" s="5">
        <v>649.2</v>
      </c>
      <c r="E24" s="5">
        <v>38.100000000002</v>
      </c>
      <c r="F24" s="5">
        <v>1643.4</v>
      </c>
      <c r="G24" s="5">
        <v>2039.2</v>
      </c>
      <c r="H24" s="5">
        <v>1792.5</v>
      </c>
      <c r="I24" s="5">
        <v>2886.3</v>
      </c>
      <c r="J24" s="5">
        <v>2664.8</v>
      </c>
      <c r="K24" s="5">
        <v>5316</v>
      </c>
      <c r="L24" s="5">
        <v>2840.6</v>
      </c>
      <c r="M24" s="5">
        <v>2093.2</v>
      </c>
      <c r="N24" s="5">
        <v>518.7</v>
      </c>
      <c r="O24" s="5">
        <v>3819</v>
      </c>
      <c r="P24" s="128" t="str">
        <f>SUM(D24:O24)</f>
        <v>0</v>
      </c>
      <c r="Q24" s="5" t="str">
        <f>P24/12</f>
        <v>0</v>
      </c>
    </row>
    <row r="25" spans="1:49">
      <c r="A25" s="134"/>
      <c r="B25" s="8">
        <v>2024</v>
      </c>
      <c r="C25" s="132" t="s">
        <v>20</v>
      </c>
      <c r="D25" s="9">
        <v>3604.1</v>
      </c>
      <c r="E25" s="9">
        <v>1154.9</v>
      </c>
      <c r="F25" s="9">
        <v>3238.1</v>
      </c>
      <c r="G25" s="9">
        <v>2045.2</v>
      </c>
      <c r="H25" s="9">
        <v>1957.5</v>
      </c>
      <c r="I25" s="9">
        <v>5387.5</v>
      </c>
      <c r="J25" s="9">
        <v>4778.2</v>
      </c>
      <c r="K25" s="9">
        <v>1508.3</v>
      </c>
      <c r="L25" s="9">
        <v>1850.8</v>
      </c>
      <c r="M25" s="9">
        <v>0</v>
      </c>
      <c r="N25" s="9">
        <v>0</v>
      </c>
      <c r="O25" s="9">
        <v>0</v>
      </c>
      <c r="P25" s="129" t="str">
        <f>SUM(D25:O25)</f>
        <v>0</v>
      </c>
      <c r="Q25" s="9" t="str">
        <f>P25/12</f>
        <v>0</v>
      </c>
    </row>
    <row r="26" spans="1:49">
      <c r="A26" s="134"/>
      <c r="B26" s="1"/>
      <c r="C26" s="29" t="s">
        <v>21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30" t="str">
        <f>IF(P25&gt;0,(P25-P24)/P25,0)</f>
        <v>0</v>
      </c>
      <c r="Q26" s="11" t="str">
        <f>IF(Q25&gt;0,(Q25-Q24)/Q25,0)</f>
        <v>0</v>
      </c>
    </row>
    <row r="27" spans="1:49">
      <c r="A27" s="134" t="s">
        <v>29</v>
      </c>
      <c r="B27" s="4">
        <v>2023</v>
      </c>
      <c r="C27" s="131" t="s">
        <v>20</v>
      </c>
      <c r="D27" s="5">
        <v>15025.4</v>
      </c>
      <c r="E27" s="5">
        <v>11838.2</v>
      </c>
      <c r="F27" s="5">
        <v>11017</v>
      </c>
      <c r="G27" s="5">
        <v>17581.3</v>
      </c>
      <c r="H27" s="5">
        <v>28571.8</v>
      </c>
      <c r="I27" s="5">
        <v>31255.1</v>
      </c>
      <c r="J27" s="5">
        <v>35146.5</v>
      </c>
      <c r="K27" s="5">
        <v>32976</v>
      </c>
      <c r="L27" s="5">
        <v>33985.7</v>
      </c>
      <c r="M27" s="5">
        <v>27760.9</v>
      </c>
      <c r="N27" s="5">
        <v>27446.1</v>
      </c>
      <c r="O27" s="5">
        <v>26913.8</v>
      </c>
      <c r="P27" s="128" t="str">
        <f>SUM(D27:O27)</f>
        <v>0</v>
      </c>
      <c r="Q27" s="5" t="str">
        <f>P27/12</f>
        <v>0</v>
      </c>
    </row>
    <row r="28" spans="1:49">
      <c r="A28" s="134"/>
      <c r="B28" s="8">
        <v>2024</v>
      </c>
      <c r="C28" s="132" t="s">
        <v>20</v>
      </c>
      <c r="D28" s="9">
        <v>26296.1</v>
      </c>
      <c r="E28" s="9">
        <v>23352.7</v>
      </c>
      <c r="F28" s="9">
        <v>19782.2</v>
      </c>
      <c r="G28" s="9">
        <v>29167.8</v>
      </c>
      <c r="H28" s="9">
        <v>30445</v>
      </c>
      <c r="I28" s="9">
        <v>32321.4</v>
      </c>
      <c r="J28" s="9">
        <v>34224.7</v>
      </c>
      <c r="K28" s="9">
        <v>38803.4</v>
      </c>
      <c r="L28" s="9">
        <v>16054.9</v>
      </c>
      <c r="M28" s="9">
        <v>0</v>
      </c>
      <c r="N28" s="9">
        <v>0</v>
      </c>
      <c r="O28" s="9">
        <v>0</v>
      </c>
      <c r="P28" s="129" t="str">
        <f>SUM(D28:O28)</f>
        <v>0</v>
      </c>
      <c r="Q28" s="9" t="str">
        <f>P28/12</f>
        <v>0</v>
      </c>
    </row>
    <row r="29" spans="1:49">
      <c r="A29" s="134"/>
      <c r="B29" s="1"/>
      <c r="C29" s="29" t="s">
        <v>21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30" t="str">
        <f>IF(P28&gt;0,(P28-P27)/P28,0)</f>
        <v>0</v>
      </c>
      <c r="Q29" s="11" t="str">
        <f>IF(Q28&gt;0,(Q28-Q27)/Q28,0)</f>
        <v>0</v>
      </c>
    </row>
    <row r="30" spans="1:49" customHeight="1" ht="19.5">
      <c r="A30" s="134" t="s">
        <v>30</v>
      </c>
      <c r="B30" s="4">
        <v>2023</v>
      </c>
      <c r="C30" s="131" t="s">
        <v>20</v>
      </c>
      <c r="D30" s="5">
        <v>29420.7</v>
      </c>
      <c r="E30" s="5">
        <v>25894.1</v>
      </c>
      <c r="F30" s="5">
        <v>21423.5</v>
      </c>
      <c r="G30" s="5">
        <v>33764.3</v>
      </c>
      <c r="H30" s="5">
        <v>38173</v>
      </c>
      <c r="I30" s="5">
        <v>38060</v>
      </c>
      <c r="J30" s="5">
        <v>38610</v>
      </c>
      <c r="K30" s="5">
        <v>41496.5</v>
      </c>
      <c r="L30" s="5">
        <v>43601.8</v>
      </c>
      <c r="M30" s="5">
        <v>43665.4</v>
      </c>
      <c r="N30" s="5">
        <v>40314</v>
      </c>
      <c r="O30" s="5">
        <v>39349</v>
      </c>
      <c r="P30" s="128" t="str">
        <f>SUM(D30:O30)</f>
        <v>0</v>
      </c>
      <c r="Q30" s="5" t="str">
        <f>P30/12</f>
        <v>0</v>
      </c>
    </row>
    <row r="31" spans="1:49">
      <c r="A31" s="134"/>
      <c r="B31" s="8">
        <v>2024</v>
      </c>
      <c r="C31" s="132" t="s">
        <v>20</v>
      </c>
      <c r="D31" s="9">
        <v>38312.3</v>
      </c>
      <c r="E31" s="9">
        <v>32784.7</v>
      </c>
      <c r="F31" s="9">
        <v>34072.8</v>
      </c>
      <c r="G31" s="9">
        <v>34913.3</v>
      </c>
      <c r="H31" s="9">
        <v>49409.7</v>
      </c>
      <c r="I31" s="9">
        <v>48243.5</v>
      </c>
      <c r="J31" s="9">
        <v>44868.8</v>
      </c>
      <c r="K31" s="9">
        <v>51497.5</v>
      </c>
      <c r="L31" s="9">
        <v>21546.3</v>
      </c>
      <c r="M31" s="9">
        <v>0</v>
      </c>
      <c r="N31" s="9">
        <v>0</v>
      </c>
      <c r="O31" s="9">
        <v>0</v>
      </c>
      <c r="P31" s="129" t="str">
        <f>SUM(D31:O31)</f>
        <v>0</v>
      </c>
      <c r="Q31" s="9" t="str">
        <f>P31/12</f>
        <v>0</v>
      </c>
    </row>
    <row r="32" spans="1:49">
      <c r="A32" s="134"/>
      <c r="B32" s="1"/>
      <c r="C32" s="29" t="s">
        <v>21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30" t="str">
        <f>IF(P31&gt;0,(P31-P30)/P31,0)</f>
        <v>0</v>
      </c>
      <c r="Q32" s="11" t="str">
        <f>IF(Q31&gt;0,(Q31-Q30)/Q31,0)</f>
        <v>0</v>
      </c>
    </row>
    <row r="33" spans="1:49">
      <c r="A33" s="134" t="s">
        <v>31</v>
      </c>
      <c r="B33" s="4">
        <v>2023</v>
      </c>
      <c r="C33" s="131" t="s">
        <v>20</v>
      </c>
      <c r="D33" s="5">
        <v>644.70000000001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2606.3</v>
      </c>
      <c r="L33" s="5">
        <v>11624.1</v>
      </c>
      <c r="M33" s="5">
        <v>11619.2</v>
      </c>
      <c r="N33" s="5">
        <v>12115.3</v>
      </c>
      <c r="O33" s="5">
        <v>12564.2</v>
      </c>
      <c r="P33" s="128" t="str">
        <f>SUM(D33:O33)</f>
        <v>0</v>
      </c>
      <c r="Q33" s="5" t="str">
        <f>P33/12</f>
        <v>0</v>
      </c>
    </row>
    <row r="34" spans="1:49">
      <c r="A34" s="134"/>
      <c r="B34" s="8">
        <v>2024</v>
      </c>
      <c r="C34" s="132" t="s">
        <v>20</v>
      </c>
      <c r="D34" s="9">
        <v>10458</v>
      </c>
      <c r="E34" s="9">
        <v>8822.8</v>
      </c>
      <c r="F34" s="9">
        <v>7573</v>
      </c>
      <c r="G34" s="9">
        <v>4355.2</v>
      </c>
      <c r="H34" s="9">
        <v>11944.3</v>
      </c>
      <c r="I34" s="9">
        <v>10275.6</v>
      </c>
      <c r="J34" s="9">
        <v>10720.9</v>
      </c>
      <c r="K34" s="9">
        <v>10351.4</v>
      </c>
      <c r="L34" s="9">
        <v>3585.2</v>
      </c>
      <c r="M34" s="9">
        <v>0</v>
      </c>
      <c r="N34" s="9">
        <v>0</v>
      </c>
      <c r="O34" s="9">
        <v>0</v>
      </c>
      <c r="P34" s="129" t="str">
        <f>SUM(D34:O34)</f>
        <v>0</v>
      </c>
      <c r="Q34" s="9" t="str">
        <f>P34/12</f>
        <v>0</v>
      </c>
      <c r="R34" s="2"/>
      <c r="S34" s="2"/>
      <c r="T34" s="2"/>
      <c r="U34" s="2"/>
      <c r="V34" s="2"/>
      <c r="W34" s="2"/>
    </row>
    <row r="35" spans="1:49">
      <c r="A35" s="134"/>
      <c r="B35" s="1"/>
      <c r="C35" s="29" t="s">
        <v>21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30" t="str">
        <f>IF(P34&gt;0,(P34-P33)/P34,0)</f>
        <v>0</v>
      </c>
      <c r="Q35" s="11" t="str">
        <f>IF(Q34&gt;0,(Q34-Q33)/Q34,0)</f>
        <v>0</v>
      </c>
      <c r="R35" s="2"/>
      <c r="S35" s="2"/>
      <c r="T35" s="2"/>
      <c r="U35" s="2"/>
      <c r="V35" s="2"/>
      <c r="W35" s="2"/>
    </row>
    <row r="36" spans="1:49">
      <c r="A36" s="134" t="s">
        <v>32</v>
      </c>
      <c r="B36" s="4">
        <v>2023</v>
      </c>
      <c r="C36" s="131" t="s">
        <v>20</v>
      </c>
      <c r="D36" s="5">
        <v>14882.3</v>
      </c>
      <c r="E36" s="5">
        <v>11639.9</v>
      </c>
      <c r="F36" s="5">
        <v>9624.3</v>
      </c>
      <c r="G36" s="5">
        <v>14302</v>
      </c>
      <c r="H36" s="5">
        <v>17412.4</v>
      </c>
      <c r="I36" s="5">
        <v>17811.8</v>
      </c>
      <c r="J36" s="5">
        <v>18682.5</v>
      </c>
      <c r="K36" s="5">
        <v>16978.3</v>
      </c>
      <c r="L36" s="5">
        <v>11795.4</v>
      </c>
      <c r="M36" s="5">
        <v>10796.9</v>
      </c>
      <c r="N36" s="5">
        <v>7133.4</v>
      </c>
      <c r="O36" s="5">
        <v>5899.6</v>
      </c>
      <c r="P36" s="128" t="str">
        <f>SUM(D36:O36)</f>
        <v>0</v>
      </c>
      <c r="Q36" s="5" t="str">
        <f>P36/12</f>
        <v>0</v>
      </c>
      <c r="R36" s="2"/>
      <c r="S36" s="2"/>
      <c r="T36" s="2"/>
      <c r="U36" s="2"/>
      <c r="V36" s="2"/>
      <c r="W36" s="2"/>
    </row>
    <row r="37" spans="1:49">
      <c r="A37" s="134"/>
      <c r="B37" s="8">
        <v>2024</v>
      </c>
      <c r="C37" s="132" t="s">
        <v>20</v>
      </c>
      <c r="D37" s="9">
        <v>6990.4</v>
      </c>
      <c r="E37" s="9">
        <v>6644.4</v>
      </c>
      <c r="F37" s="9">
        <v>7575.5000000001</v>
      </c>
      <c r="G37" s="9">
        <v>14199.7</v>
      </c>
      <c r="H37" s="9">
        <v>14206.4</v>
      </c>
      <c r="I37" s="9">
        <v>15084.9</v>
      </c>
      <c r="J37" s="9">
        <v>13504.7</v>
      </c>
      <c r="K37" s="9">
        <v>16985.8</v>
      </c>
      <c r="L37" s="9">
        <v>7667.7</v>
      </c>
      <c r="M37" s="9">
        <v>0</v>
      </c>
      <c r="N37" s="9">
        <v>0</v>
      </c>
      <c r="O37" s="9">
        <v>0</v>
      </c>
      <c r="P37" s="129" t="str">
        <f>SUM(D37:O37)</f>
        <v>0</v>
      </c>
      <c r="Q37" s="9" t="str">
        <f>P37/12</f>
        <v>0</v>
      </c>
      <c r="R37" s="2"/>
      <c r="S37" s="2"/>
      <c r="T37" s="2"/>
      <c r="U37" s="2"/>
      <c r="V37" s="2"/>
      <c r="W37" s="2"/>
    </row>
    <row r="38" spans="1:49">
      <c r="A38" s="134"/>
      <c r="B38" s="1"/>
      <c r="C38" s="29" t="s">
        <v>21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30" t="str">
        <f>IF(P37&gt;0,(P37-P36)/P37,0)</f>
        <v>0</v>
      </c>
      <c r="Q38" s="11" t="str">
        <f>IF(Q37&gt;0,(Q37-Q36)/Q37,0)</f>
        <v>0</v>
      </c>
    </row>
    <row r="39" spans="1:49">
      <c r="A39" s="134" t="s">
        <v>33</v>
      </c>
      <c r="B39" s="4">
        <v>2023</v>
      </c>
      <c r="C39" s="131" t="s">
        <v>20</v>
      </c>
      <c r="D39" s="5">
        <v>1590</v>
      </c>
      <c r="E39" s="5">
        <v>1988.3</v>
      </c>
      <c r="F39" s="5">
        <v>2386.9</v>
      </c>
      <c r="G39" s="5">
        <v>5360.2</v>
      </c>
      <c r="H39" s="5">
        <v>6473.9</v>
      </c>
      <c r="I39" s="5">
        <v>7538.8</v>
      </c>
      <c r="J39" s="5">
        <v>7229.4</v>
      </c>
      <c r="K39" s="5">
        <v>8411.6</v>
      </c>
      <c r="L39" s="5">
        <v>4981.6</v>
      </c>
      <c r="M39" s="5">
        <v>4423.5</v>
      </c>
      <c r="N39" s="5">
        <v>3000.6</v>
      </c>
      <c r="O39" s="5">
        <v>0</v>
      </c>
      <c r="P39" s="128" t="str">
        <f>SUM(D39:O39)</f>
        <v>0</v>
      </c>
      <c r="Q39" s="5" t="str">
        <f>P39/12</f>
        <v>0</v>
      </c>
    </row>
    <row r="40" spans="1:49">
      <c r="A40" s="134"/>
      <c r="B40" s="8">
        <v>2024</v>
      </c>
      <c r="C40" s="132" t="s">
        <v>20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1755.7</v>
      </c>
      <c r="M40" s="9">
        <v>0</v>
      </c>
      <c r="N40" s="9">
        <v>0</v>
      </c>
      <c r="O40" s="9">
        <v>0</v>
      </c>
      <c r="P40" s="129" t="str">
        <f>SUM(D40:O40)</f>
        <v>0</v>
      </c>
      <c r="Q40" s="9" t="str">
        <f>P40/12</f>
        <v>0</v>
      </c>
    </row>
    <row r="41" spans="1:49">
      <c r="A41" s="134"/>
      <c r="B41" s="1"/>
      <c r="C41" s="29" t="s">
        <v>21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30" t="str">
        <f>IF(P40&gt;0,(P40-P39)/P40,0)</f>
        <v>0</v>
      </c>
      <c r="Q41" s="11" t="str">
        <f>IF(Q40&gt;0,(Q40-Q39)/Q40,0)</f>
        <v>0</v>
      </c>
    </row>
    <row r="42" spans="1:49">
      <c r="A42" s="134" t="s">
        <v>34</v>
      </c>
      <c r="B42" s="4">
        <v>2023</v>
      </c>
      <c r="C42" s="131" t="s">
        <v>20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128" t="str">
        <f>SUM(D42:O42)</f>
        <v>0</v>
      </c>
      <c r="Q42" s="5" t="str">
        <f>P42/12</f>
        <v>0</v>
      </c>
    </row>
    <row r="43" spans="1:49">
      <c r="A43" s="134"/>
      <c r="B43" s="8">
        <v>2024</v>
      </c>
      <c r="C43" s="132" t="s">
        <v>20</v>
      </c>
      <c r="D43" s="9">
        <v>0</v>
      </c>
      <c r="E43" s="9">
        <v>0</v>
      </c>
      <c r="F43" s="9">
        <v>0</v>
      </c>
      <c r="G43" s="9">
        <v>0</v>
      </c>
      <c r="H43" s="9">
        <v>0.1</v>
      </c>
      <c r="I43" s="9">
        <v>299</v>
      </c>
      <c r="J43" s="9">
        <v>37.1</v>
      </c>
      <c r="K43" s="9">
        <v>78.7</v>
      </c>
      <c r="L43" s="9">
        <v>0</v>
      </c>
      <c r="M43" s="9">
        <v>0</v>
      </c>
      <c r="N43" s="9">
        <v>0</v>
      </c>
      <c r="O43" s="9">
        <v>0</v>
      </c>
      <c r="P43" s="129" t="str">
        <f>SUM(D43:O43)</f>
        <v>0</v>
      </c>
      <c r="Q43" s="9" t="str">
        <f>P43/12</f>
        <v>0</v>
      </c>
    </row>
    <row r="44" spans="1:49">
      <c r="A44" s="134"/>
      <c r="B44" s="1"/>
      <c r="C44" s="29" t="s">
        <v>21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30" t="str">
        <f>IF(P43&gt;0,(P43-P42)/P43,0)</f>
        <v>0</v>
      </c>
      <c r="Q44" s="11" t="str">
        <f>IF(Q43&gt;0,(Q43-Q42)/Q43,0)</f>
        <v>0</v>
      </c>
    </row>
    <row r="45" spans="1:49">
      <c r="A45" s="134" t="s">
        <v>35</v>
      </c>
      <c r="B45" s="4">
        <v>2023</v>
      </c>
      <c r="C45" s="131" t="s">
        <v>20</v>
      </c>
      <c r="D45" s="5">
        <v>4049.9</v>
      </c>
      <c r="E45" s="5">
        <v>4375.5</v>
      </c>
      <c r="F45" s="5">
        <v>2872.9</v>
      </c>
      <c r="G45" s="5">
        <v>4163.7</v>
      </c>
      <c r="H45" s="5">
        <v>4440.2</v>
      </c>
      <c r="I45" s="5">
        <v>4023.6</v>
      </c>
      <c r="J45" s="5">
        <v>4363.4</v>
      </c>
      <c r="K45" s="5">
        <v>4349.5</v>
      </c>
      <c r="L45" s="5">
        <v>4241.5</v>
      </c>
      <c r="M45" s="5">
        <v>4111.9</v>
      </c>
      <c r="N45" s="5">
        <v>3975.1</v>
      </c>
      <c r="O45" s="5">
        <v>4037.7</v>
      </c>
      <c r="P45" s="128" t="str">
        <f>SUM(D45:O45)</f>
        <v>0</v>
      </c>
      <c r="Q45" s="5" t="str">
        <f>P45/12</f>
        <v>0</v>
      </c>
    </row>
    <row r="46" spans="1:49">
      <c r="A46" s="134"/>
      <c r="B46" s="8">
        <v>2024</v>
      </c>
      <c r="C46" s="132" t="s">
        <v>20</v>
      </c>
      <c r="D46" s="9">
        <v>3908</v>
      </c>
      <c r="E46" s="9">
        <v>3720.5</v>
      </c>
      <c r="F46" s="9">
        <v>3587.2</v>
      </c>
      <c r="G46" s="9">
        <v>3837.5</v>
      </c>
      <c r="H46" s="9">
        <v>4049.5</v>
      </c>
      <c r="I46" s="9">
        <v>3859.6</v>
      </c>
      <c r="J46" s="9">
        <v>4108.1</v>
      </c>
      <c r="K46" s="9">
        <v>4081.4</v>
      </c>
      <c r="L46" s="9">
        <v>1623.4</v>
      </c>
      <c r="M46" s="9">
        <v>0</v>
      </c>
      <c r="N46" s="9">
        <v>0</v>
      </c>
      <c r="O46" s="9">
        <v>0</v>
      </c>
      <c r="P46" s="129" t="str">
        <f>SUM(D46:O46)</f>
        <v>0</v>
      </c>
      <c r="Q46" s="9" t="str">
        <f>P46/12</f>
        <v>0</v>
      </c>
    </row>
    <row r="47" spans="1:49">
      <c r="A47" s="134"/>
      <c r="B47" s="1"/>
      <c r="C47" s="29" t="s">
        <v>21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30" t="str">
        <f>IF(P46&gt;0,(P46-P45)/P46,0)</f>
        <v>0</v>
      </c>
      <c r="Q47" s="11" t="str">
        <f>IF(Q46&gt;0,(Q46-Q45)/Q46,0)</f>
        <v>0</v>
      </c>
    </row>
    <row r="48" spans="1:49">
      <c r="A48" s="134" t="s">
        <v>36</v>
      </c>
      <c r="B48" s="4">
        <v>2023</v>
      </c>
      <c r="C48" s="131" t="s">
        <v>20</v>
      </c>
      <c r="D48" s="5">
        <v>73143.5</v>
      </c>
      <c r="E48" s="5">
        <v>72502.5</v>
      </c>
      <c r="F48" s="5">
        <v>58706.5</v>
      </c>
      <c r="G48" s="5">
        <v>82304</v>
      </c>
      <c r="H48" s="5">
        <v>76415.5</v>
      </c>
      <c r="I48" s="5">
        <v>83611.5</v>
      </c>
      <c r="J48" s="5">
        <v>92915</v>
      </c>
      <c r="K48" s="5">
        <v>94030</v>
      </c>
      <c r="L48" s="5">
        <v>96393</v>
      </c>
      <c r="M48" s="5">
        <v>93281</v>
      </c>
      <c r="N48" s="5">
        <v>87780</v>
      </c>
      <c r="O48" s="5">
        <v>87271</v>
      </c>
      <c r="P48" s="128" t="str">
        <f>SUM(D48:O48)</f>
        <v>0</v>
      </c>
      <c r="Q48" s="5" t="str">
        <f>P48/12</f>
        <v>0</v>
      </c>
    </row>
    <row r="49" spans="1:49">
      <c r="A49" s="134"/>
      <c r="B49" s="8">
        <v>2024</v>
      </c>
      <c r="C49" s="132" t="s">
        <v>20</v>
      </c>
      <c r="D49" s="9">
        <v>84577</v>
      </c>
      <c r="E49" s="9">
        <v>70904</v>
      </c>
      <c r="F49" s="9">
        <v>71782</v>
      </c>
      <c r="G49" s="9">
        <v>75629</v>
      </c>
      <c r="H49" s="9">
        <v>86998</v>
      </c>
      <c r="I49" s="9">
        <v>75909</v>
      </c>
      <c r="J49" s="9">
        <v>77692</v>
      </c>
      <c r="K49" s="9">
        <v>82265</v>
      </c>
      <c r="L49" s="9">
        <v>32141</v>
      </c>
      <c r="M49" s="9">
        <v>0</v>
      </c>
      <c r="N49" s="9">
        <v>0</v>
      </c>
      <c r="O49" s="9">
        <v>0</v>
      </c>
      <c r="P49" s="129" t="str">
        <f>SUM(D49:O49)</f>
        <v>0</v>
      </c>
      <c r="Q49" s="9" t="str">
        <f>P49/12</f>
        <v>0</v>
      </c>
    </row>
    <row r="50" spans="1:49">
      <c r="A50" s="134"/>
      <c r="B50" s="1"/>
      <c r="C50" s="29" t="s">
        <v>21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30" t="str">
        <f>IF(P49&gt;0,(P49-P48)/P49,0)</f>
        <v>0</v>
      </c>
      <c r="Q50" s="11" t="str">
        <f>IF(Q49&gt;0,(Q49-Q48)/Q49,0)</f>
        <v>0</v>
      </c>
    </row>
    <row r="51" spans="1:49">
      <c r="A51" s="134" t="s">
        <v>37</v>
      </c>
      <c r="B51" s="4">
        <v>2023</v>
      </c>
      <c r="C51" s="131" t="s">
        <v>20</v>
      </c>
      <c r="D51" s="5">
        <v>462.39999999991</v>
      </c>
      <c r="E51" s="5">
        <v>506</v>
      </c>
      <c r="F51" s="5">
        <v>453.80000000005</v>
      </c>
      <c r="G51" s="5">
        <v>647.30000000005</v>
      </c>
      <c r="H51" s="5">
        <v>678.5</v>
      </c>
      <c r="I51" s="5">
        <v>603.59999999986</v>
      </c>
      <c r="J51" s="5">
        <v>667.5</v>
      </c>
      <c r="K51" s="5">
        <v>602.29999999981</v>
      </c>
      <c r="L51" s="5">
        <v>558.70000000019</v>
      </c>
      <c r="M51" s="5">
        <v>477</v>
      </c>
      <c r="N51" s="5">
        <v>449.79999999981</v>
      </c>
      <c r="O51" s="5">
        <v>407</v>
      </c>
      <c r="P51" s="128" t="str">
        <f>SUM(D51:O51)</f>
        <v>0</v>
      </c>
      <c r="Q51" s="5" t="str">
        <f>P51/12</f>
        <v>0</v>
      </c>
    </row>
    <row r="52" spans="1:49">
      <c r="A52" s="134"/>
      <c r="B52" s="8">
        <v>2024</v>
      </c>
      <c r="C52" s="132" t="s">
        <v>20</v>
      </c>
      <c r="D52" s="9">
        <v>410.40000000014</v>
      </c>
      <c r="E52" s="9">
        <v>419.19999999995</v>
      </c>
      <c r="F52" s="9">
        <v>302.19999999995</v>
      </c>
      <c r="G52" s="9">
        <v>516.80000000005</v>
      </c>
      <c r="H52" s="9">
        <v>380.19999999995</v>
      </c>
      <c r="I52" s="9">
        <v>477.89999999991</v>
      </c>
      <c r="J52" s="9">
        <v>362.00000000023</v>
      </c>
      <c r="K52" s="9">
        <v>347.5</v>
      </c>
      <c r="L52" s="9">
        <v>172.39999999991</v>
      </c>
      <c r="M52" s="9">
        <v>0</v>
      </c>
      <c r="N52" s="9">
        <v>0</v>
      </c>
      <c r="O52" s="9">
        <v>0</v>
      </c>
      <c r="P52" s="129" t="str">
        <f>SUM(D52:O52)</f>
        <v>0</v>
      </c>
      <c r="Q52" s="9" t="str">
        <f>P52/12</f>
        <v>0</v>
      </c>
    </row>
    <row r="53" spans="1:49">
      <c r="A53" s="134"/>
      <c r="B53" s="1"/>
      <c r="C53" s="29" t="s">
        <v>21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30" t="str">
        <f>IF(P52&gt;0,(P52-P51)/P52,0)</f>
        <v>0</v>
      </c>
      <c r="Q53" s="11" t="str">
        <f>IF(Q52&gt;0,(Q52-Q51)/Q52,0)</f>
        <v>0</v>
      </c>
    </row>
    <row r="54" spans="1:49">
      <c r="A54" s="134" t="s">
        <v>38</v>
      </c>
      <c r="B54" s="4">
        <v>2023</v>
      </c>
      <c r="C54" s="131" t="s">
        <v>20</v>
      </c>
      <c r="D54" s="5">
        <v>1775.8</v>
      </c>
      <c r="E54" s="5">
        <v>1590.4</v>
      </c>
      <c r="F54" s="5">
        <v>1528.4</v>
      </c>
      <c r="G54" s="5">
        <v>2424.5</v>
      </c>
      <c r="H54" s="5">
        <v>4792.7999999999</v>
      </c>
      <c r="I54" s="5">
        <v>4820.6</v>
      </c>
      <c r="J54" s="5">
        <v>5337.7999999999</v>
      </c>
      <c r="K54" s="5">
        <v>5275.8</v>
      </c>
      <c r="L54" s="5">
        <v>5486.4</v>
      </c>
      <c r="M54" s="5">
        <v>5332.6</v>
      </c>
      <c r="N54" s="5">
        <v>4763.3</v>
      </c>
      <c r="O54" s="5">
        <v>4767.7999999999</v>
      </c>
      <c r="P54" s="128" t="str">
        <f>SUM(D54:O54)</f>
        <v>0</v>
      </c>
      <c r="Q54" s="5" t="str">
        <f>P54/12</f>
        <v>0</v>
      </c>
    </row>
    <row r="55" spans="1:49">
      <c r="A55" s="134"/>
      <c r="B55" s="8">
        <v>2024</v>
      </c>
      <c r="C55" s="132" t="s">
        <v>20</v>
      </c>
      <c r="D55" s="9">
        <v>4701.7000000001</v>
      </c>
      <c r="E55" s="9">
        <v>4713.1</v>
      </c>
      <c r="F55" s="9">
        <v>4611.7</v>
      </c>
      <c r="G55" s="9">
        <v>4602.9</v>
      </c>
      <c r="H55" s="9">
        <v>5097.8</v>
      </c>
      <c r="I55" s="9">
        <v>5242.3999999999</v>
      </c>
      <c r="J55" s="9">
        <v>5327.1</v>
      </c>
      <c r="K55" s="9">
        <v>5572</v>
      </c>
      <c r="L55" s="9">
        <v>2173.5</v>
      </c>
      <c r="M55" s="9">
        <v>0</v>
      </c>
      <c r="N55" s="9">
        <v>0</v>
      </c>
      <c r="O55" s="9">
        <v>0</v>
      </c>
      <c r="P55" s="129" t="str">
        <f>SUM(D55:O55)</f>
        <v>0</v>
      </c>
      <c r="Q55" s="9" t="str">
        <f>P55/12</f>
        <v>0</v>
      </c>
    </row>
    <row r="56" spans="1:49">
      <c r="A56" s="134"/>
      <c r="B56" s="1"/>
      <c r="C56" s="29" t="s">
        <v>21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30" t="str">
        <f>IF(P55&gt;0,(P55-P54)/P55,0)</f>
        <v>0</v>
      </c>
      <c r="Q56" s="11" t="str">
        <f>IF(Q55&gt;0,(Q55-Q54)/Q55,0)</f>
        <v>0</v>
      </c>
    </row>
    <row r="57" spans="1:49">
      <c r="A57" s="134" t="s">
        <v>39</v>
      </c>
      <c r="B57" s="4">
        <v>2023</v>
      </c>
      <c r="C57" s="131" t="s">
        <v>20</v>
      </c>
      <c r="D57" s="5">
        <v>621.6</v>
      </c>
      <c r="E57" s="5">
        <v>766.3</v>
      </c>
      <c r="F57" s="5">
        <v>579.1</v>
      </c>
      <c r="G57" s="5">
        <v>696</v>
      </c>
      <c r="H57" s="5">
        <v>983.3</v>
      </c>
      <c r="I57" s="5">
        <v>952.2</v>
      </c>
      <c r="J57" s="5">
        <v>941.5</v>
      </c>
      <c r="K57" s="5">
        <v>953</v>
      </c>
      <c r="L57" s="5">
        <v>913.9</v>
      </c>
      <c r="M57" s="5">
        <v>458.2</v>
      </c>
      <c r="N57" s="5">
        <v>844.9</v>
      </c>
      <c r="O57" s="5">
        <v>833.6</v>
      </c>
      <c r="P57" s="128" t="str">
        <f>SUM(D57:O57)</f>
        <v>0</v>
      </c>
      <c r="Q57" s="5" t="str">
        <f>P57/12</f>
        <v>0</v>
      </c>
    </row>
    <row r="58" spans="1:49">
      <c r="A58" s="134"/>
      <c r="B58" s="8">
        <v>2024</v>
      </c>
      <c r="C58" s="132" t="s">
        <v>20</v>
      </c>
      <c r="D58" s="9">
        <v>1129.2</v>
      </c>
      <c r="E58" s="9">
        <v>827.6</v>
      </c>
      <c r="F58" s="9">
        <v>882.7</v>
      </c>
      <c r="G58" s="9">
        <v>856.60000000001</v>
      </c>
      <c r="H58" s="9">
        <v>813.2</v>
      </c>
      <c r="I58" s="9">
        <v>989.2</v>
      </c>
      <c r="J58" s="9">
        <v>843.40000000001</v>
      </c>
      <c r="K58" s="9">
        <v>864.1</v>
      </c>
      <c r="L58" s="9">
        <v>443.5</v>
      </c>
      <c r="M58" s="9">
        <v>0</v>
      </c>
      <c r="N58" s="9">
        <v>0</v>
      </c>
      <c r="O58" s="9">
        <v>0</v>
      </c>
      <c r="P58" s="129" t="str">
        <f>SUM(D58:O58)</f>
        <v>0</v>
      </c>
      <c r="Q58" s="9" t="str">
        <f>P58/12</f>
        <v>0</v>
      </c>
    </row>
    <row r="59" spans="1:49">
      <c r="A59" s="134"/>
      <c r="B59" s="1"/>
      <c r="C59" s="29" t="s">
        <v>21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30" t="str">
        <f>IF(P58&gt;0,(P58-P57)/P58,0)</f>
        <v>0</v>
      </c>
      <c r="Q59" s="11" t="str">
        <f>IF(Q58&gt;0,(Q58-Q57)/Q58,0)</f>
        <v>0</v>
      </c>
    </row>
    <row r="60" spans="1:49">
      <c r="A60" s="134" t="s">
        <v>40</v>
      </c>
      <c r="B60" s="4">
        <v>2023</v>
      </c>
      <c r="C60" s="131" t="s">
        <v>20</v>
      </c>
      <c r="D60" s="5">
        <v>1720</v>
      </c>
      <c r="E60" s="5">
        <v>2317.7</v>
      </c>
      <c r="F60" s="5">
        <v>1541.2</v>
      </c>
      <c r="G60" s="5">
        <v>2147.3</v>
      </c>
      <c r="H60" s="5">
        <v>2189</v>
      </c>
      <c r="I60" s="5">
        <v>2381.5</v>
      </c>
      <c r="J60" s="5">
        <v>2279.6</v>
      </c>
      <c r="K60" s="5">
        <v>1995</v>
      </c>
      <c r="L60" s="5">
        <v>2165.9</v>
      </c>
      <c r="M60" s="5">
        <v>2059.5</v>
      </c>
      <c r="N60" s="5">
        <v>2384</v>
      </c>
      <c r="O60" s="5">
        <v>2725.7</v>
      </c>
      <c r="P60" s="128" t="str">
        <f>SUM(D60:O60)</f>
        <v>0</v>
      </c>
      <c r="Q60" s="5" t="str">
        <f>P60/12</f>
        <v>0</v>
      </c>
    </row>
    <row r="61" spans="1:49">
      <c r="A61" s="134"/>
      <c r="B61" s="8">
        <v>2024</v>
      </c>
      <c r="C61" s="132" t="s">
        <v>20</v>
      </c>
      <c r="D61" s="9">
        <v>3612.2</v>
      </c>
      <c r="E61" s="9">
        <v>2014.6</v>
      </c>
      <c r="F61" s="9">
        <v>2319.7</v>
      </c>
      <c r="G61" s="9">
        <v>1951.3</v>
      </c>
      <c r="H61" s="9">
        <v>2063.6</v>
      </c>
      <c r="I61" s="9">
        <v>1614.5</v>
      </c>
      <c r="J61" s="9">
        <v>2119</v>
      </c>
      <c r="K61" s="9">
        <v>2033.3</v>
      </c>
      <c r="L61" s="9">
        <v>902.29999999999</v>
      </c>
      <c r="M61" s="9">
        <v>0</v>
      </c>
      <c r="N61" s="9">
        <v>0</v>
      </c>
      <c r="O61" s="9">
        <v>0</v>
      </c>
      <c r="P61" s="129" t="str">
        <f>SUM(D61:O61)</f>
        <v>0</v>
      </c>
      <c r="Q61" s="9" t="str">
        <f>P61/12</f>
        <v>0</v>
      </c>
    </row>
    <row r="62" spans="1:49">
      <c r="A62" s="134"/>
      <c r="B62" s="1"/>
      <c r="C62" s="29" t="s">
        <v>21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30" t="str">
        <f>IF(P61&gt;0,(P61-P60)/P61,0)</f>
        <v>0</v>
      </c>
      <c r="Q62" s="11" t="str">
        <f>IF(Q61&gt;0,(Q61-Q60)/Q61,0)</f>
        <v>0</v>
      </c>
    </row>
    <row r="63" spans="1:49">
      <c r="A63" s="134" t="s">
        <v>41</v>
      </c>
      <c r="B63" s="4">
        <v>2023</v>
      </c>
      <c r="C63" s="131" t="s">
        <v>20</v>
      </c>
      <c r="D63" s="5">
        <v>758</v>
      </c>
      <c r="E63" s="5">
        <v>1054</v>
      </c>
      <c r="F63" s="5">
        <v>765.8</v>
      </c>
      <c r="G63" s="5">
        <v>1062.4</v>
      </c>
      <c r="H63" s="5">
        <v>1307.3</v>
      </c>
      <c r="I63" s="5">
        <v>1062.2</v>
      </c>
      <c r="J63" s="5">
        <v>1211.4</v>
      </c>
      <c r="K63" s="5">
        <v>933.39999999999</v>
      </c>
      <c r="L63" s="5">
        <v>791.2</v>
      </c>
      <c r="M63" s="5">
        <v>623.7</v>
      </c>
      <c r="N63" s="5">
        <v>1171.7</v>
      </c>
      <c r="O63" s="5">
        <v>1206.4</v>
      </c>
      <c r="P63" s="128" t="str">
        <f>SUM(D63:O63)</f>
        <v>0</v>
      </c>
      <c r="Q63" s="5" t="str">
        <f>P63/12</f>
        <v>0</v>
      </c>
    </row>
    <row r="64" spans="1:49">
      <c r="A64" s="134"/>
      <c r="B64" s="8">
        <v>2024</v>
      </c>
      <c r="C64" s="132" t="s">
        <v>20</v>
      </c>
      <c r="D64" s="9">
        <v>1220.7</v>
      </c>
      <c r="E64" s="9">
        <v>695.9</v>
      </c>
      <c r="F64" s="9">
        <v>780.2</v>
      </c>
      <c r="G64" s="9">
        <v>838.3</v>
      </c>
      <c r="H64" s="9">
        <v>945.9</v>
      </c>
      <c r="I64" s="9">
        <v>1051.6</v>
      </c>
      <c r="J64" s="9">
        <v>1023.7</v>
      </c>
      <c r="K64" s="9">
        <v>862.2</v>
      </c>
      <c r="L64" s="9">
        <v>319.5</v>
      </c>
      <c r="M64" s="9">
        <v>0</v>
      </c>
      <c r="N64" s="9">
        <v>0</v>
      </c>
      <c r="O64" s="9">
        <v>0</v>
      </c>
      <c r="P64" s="129" t="str">
        <f>SUM(D64:O64)</f>
        <v>0</v>
      </c>
      <c r="Q64" s="9" t="str">
        <f>P64/12</f>
        <v>0</v>
      </c>
    </row>
    <row r="65" spans="1:49">
      <c r="A65" s="134"/>
      <c r="B65" s="1"/>
      <c r="C65" s="29" t="s">
        <v>21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30" t="str">
        <f>IF(P64&gt;0,(P64-P63)/P64,0)</f>
        <v>0</v>
      </c>
      <c r="Q65" s="11" t="str">
        <f>IF(Q64&gt;0,(Q64-Q63)/Q64,0)</f>
        <v>0</v>
      </c>
    </row>
    <row r="66" spans="1:49">
      <c r="A66" s="134" t="s">
        <v>42</v>
      </c>
      <c r="B66" s="4">
        <v>2023</v>
      </c>
      <c r="C66" s="131" t="s">
        <v>20</v>
      </c>
      <c r="D66" s="5">
        <v>342.1</v>
      </c>
      <c r="E66" s="5">
        <v>1188.8</v>
      </c>
      <c r="F66" s="5">
        <v>832.3</v>
      </c>
      <c r="G66" s="5">
        <v>1089.9</v>
      </c>
      <c r="H66" s="5">
        <v>1169.5</v>
      </c>
      <c r="I66" s="5">
        <v>1047.3</v>
      </c>
      <c r="J66" s="5">
        <v>1037.2</v>
      </c>
      <c r="K66" s="5">
        <v>1114.6</v>
      </c>
      <c r="L66" s="5">
        <v>1149.4</v>
      </c>
      <c r="M66" s="5">
        <v>1124.7</v>
      </c>
      <c r="N66" s="5">
        <v>1150.9</v>
      </c>
      <c r="O66" s="5">
        <v>558.9</v>
      </c>
      <c r="P66" s="128" t="str">
        <f>SUM(D66:O66)</f>
        <v>0</v>
      </c>
      <c r="Q66" s="5" t="str">
        <f>P66/12</f>
        <v>0</v>
      </c>
    </row>
    <row r="67" spans="1:49">
      <c r="A67" s="134"/>
      <c r="B67" s="8">
        <v>2024</v>
      </c>
      <c r="C67" s="132" t="s">
        <v>20</v>
      </c>
      <c r="D67" s="9">
        <v>214.8</v>
      </c>
      <c r="E67" s="9">
        <v>295.2</v>
      </c>
      <c r="F67" s="9">
        <v>266</v>
      </c>
      <c r="G67" s="9">
        <v>964.8</v>
      </c>
      <c r="H67" s="9">
        <v>951.8</v>
      </c>
      <c r="I67" s="9">
        <v>901.4</v>
      </c>
      <c r="J67" s="9">
        <v>887.1</v>
      </c>
      <c r="K67" s="9">
        <v>942.1</v>
      </c>
      <c r="L67" s="9">
        <v>387.1</v>
      </c>
      <c r="M67" s="9">
        <v>0</v>
      </c>
      <c r="N67" s="9">
        <v>0</v>
      </c>
      <c r="O67" s="9">
        <v>0</v>
      </c>
      <c r="P67" s="129" t="str">
        <f>SUM(D67:O67)</f>
        <v>0</v>
      </c>
      <c r="Q67" s="9" t="str">
        <f>P67/12</f>
        <v>0</v>
      </c>
    </row>
    <row r="68" spans="1:49">
      <c r="A68" s="134"/>
      <c r="B68" s="1"/>
      <c r="C68" s="29" t="s">
        <v>21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30" t="str">
        <f>IF(P67&gt;0,(P67-P66)/P67,0)</f>
        <v>0</v>
      </c>
      <c r="Q68" s="11" t="str">
        <f>IF(Q67&gt;0,(Q67-Q66)/Q67,0)</f>
        <v>0</v>
      </c>
    </row>
    <row r="69" spans="1:49">
      <c r="A69" s="134" t="s">
        <v>43</v>
      </c>
      <c r="B69" s="4">
        <v>2023</v>
      </c>
      <c r="C69" s="131" t="s">
        <v>20</v>
      </c>
      <c r="D69" s="5">
        <v>6426.4</v>
      </c>
      <c r="E69" s="5">
        <v>6518.4</v>
      </c>
      <c r="F69" s="5">
        <v>4031.9</v>
      </c>
      <c r="G69" s="5">
        <v>5183.2</v>
      </c>
      <c r="H69" s="5">
        <v>6446.2</v>
      </c>
      <c r="I69" s="5">
        <v>5750.4</v>
      </c>
      <c r="J69" s="5">
        <v>5946.3</v>
      </c>
      <c r="K69" s="5">
        <v>5565.6</v>
      </c>
      <c r="L69" s="5">
        <v>5727.9</v>
      </c>
      <c r="M69" s="5">
        <v>5060.3</v>
      </c>
      <c r="N69" s="5">
        <v>6096.1</v>
      </c>
      <c r="O69" s="5">
        <v>6356.2</v>
      </c>
      <c r="P69" s="128" t="str">
        <f>SUM(D69:O69)</f>
        <v>0</v>
      </c>
      <c r="Q69" s="5" t="str">
        <f>P69/12</f>
        <v>0</v>
      </c>
    </row>
    <row r="70" spans="1:49">
      <c r="A70" s="134"/>
      <c r="B70" s="8">
        <v>2024</v>
      </c>
      <c r="C70" s="132" t="s">
        <v>20</v>
      </c>
      <c r="D70" s="9">
        <v>7053.7</v>
      </c>
      <c r="E70" s="9">
        <v>4877.6</v>
      </c>
      <c r="F70" s="9">
        <v>5729.4</v>
      </c>
      <c r="G70" s="9">
        <v>5729.4</v>
      </c>
      <c r="H70" s="9">
        <v>5431.9</v>
      </c>
      <c r="I70" s="9">
        <v>5080</v>
      </c>
      <c r="J70" s="9">
        <v>5789.8</v>
      </c>
      <c r="K70" s="9">
        <v>6171.6</v>
      </c>
      <c r="L70" s="9">
        <v>2609.8</v>
      </c>
      <c r="M70" s="9">
        <v>0</v>
      </c>
      <c r="N70" s="9">
        <v>0</v>
      </c>
      <c r="O70" s="9">
        <v>0</v>
      </c>
      <c r="P70" s="129" t="str">
        <f>SUM(D70:O70)</f>
        <v>0</v>
      </c>
      <c r="Q70" s="9" t="str">
        <f>P70/12</f>
        <v>0</v>
      </c>
    </row>
    <row r="71" spans="1:49">
      <c r="A71" s="134"/>
      <c r="B71" s="1"/>
      <c r="C71" s="29" t="s">
        <v>21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30" t="str">
        <f>IF(P70&gt;0,(P70-P69)/P70,0)</f>
        <v>0</v>
      </c>
      <c r="Q71" s="11" t="str">
        <f>IF(Q70&gt;0,(Q70-Q69)/Q70,0)</f>
        <v>0</v>
      </c>
    </row>
    <row r="72" spans="1:49">
      <c r="A72" s="134" t="s">
        <v>44</v>
      </c>
      <c r="B72" s="4">
        <v>2023</v>
      </c>
      <c r="C72" s="131" t="s">
        <v>20</v>
      </c>
      <c r="D72" s="5">
        <v>6793.9</v>
      </c>
      <c r="E72" s="5">
        <v>8218.6</v>
      </c>
      <c r="F72" s="5">
        <v>6736.4</v>
      </c>
      <c r="G72" s="5">
        <v>8564.4</v>
      </c>
      <c r="H72" s="5">
        <v>9850.7</v>
      </c>
      <c r="I72" s="5">
        <v>8727</v>
      </c>
      <c r="J72" s="5">
        <v>11161.5</v>
      </c>
      <c r="K72" s="5">
        <v>11885.1</v>
      </c>
      <c r="L72" s="5">
        <v>10876.7</v>
      </c>
      <c r="M72" s="5">
        <v>10104.2</v>
      </c>
      <c r="N72" s="5">
        <v>10365.5</v>
      </c>
      <c r="O72" s="5">
        <v>10368.9</v>
      </c>
      <c r="P72" s="128" t="str">
        <f>SUM(D72:O72)</f>
        <v>0</v>
      </c>
      <c r="Q72" s="5" t="str">
        <f>P72/12</f>
        <v>0</v>
      </c>
    </row>
    <row r="73" spans="1:49">
      <c r="A73" s="134"/>
      <c r="B73" s="8">
        <v>2024</v>
      </c>
      <c r="C73" s="132" t="s">
        <v>20</v>
      </c>
      <c r="D73" s="9">
        <v>9589.5</v>
      </c>
      <c r="E73" s="9">
        <v>9104</v>
      </c>
      <c r="F73" s="9">
        <v>9509</v>
      </c>
      <c r="G73" s="9">
        <v>9147.2</v>
      </c>
      <c r="H73" s="9">
        <v>10418.4</v>
      </c>
      <c r="I73" s="9">
        <v>10456.5</v>
      </c>
      <c r="J73" s="9">
        <v>10548.2</v>
      </c>
      <c r="K73" s="9">
        <v>10979.3</v>
      </c>
      <c r="L73" s="9">
        <v>3970.4</v>
      </c>
      <c r="M73" s="9">
        <v>0</v>
      </c>
      <c r="N73" s="9">
        <v>0</v>
      </c>
      <c r="O73" s="9">
        <v>0</v>
      </c>
      <c r="P73" s="129" t="str">
        <f>SUM(D73:O73)</f>
        <v>0</v>
      </c>
      <c r="Q73" s="9" t="str">
        <f>P73/12</f>
        <v>0</v>
      </c>
    </row>
    <row r="74" spans="1:49">
      <c r="A74" s="134"/>
      <c r="B74" s="1"/>
      <c r="C74" s="29" t="s">
        <v>21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30" t="str">
        <f>IF(P73&gt;0,(P73-P72)/P73,0)</f>
        <v>0</v>
      </c>
      <c r="Q74" s="11" t="str">
        <f>IF(Q73&gt;0,(Q73-Q72)/Q73,0)</f>
        <v>0</v>
      </c>
    </row>
    <row r="75" spans="1:49">
      <c r="A75" s="134" t="s">
        <v>45</v>
      </c>
      <c r="B75" s="4">
        <v>2023</v>
      </c>
      <c r="C75" s="131" t="s">
        <v>20</v>
      </c>
      <c r="D75" s="5">
        <v>11856.5</v>
      </c>
      <c r="E75" s="5">
        <v>12977.1</v>
      </c>
      <c r="F75" s="5">
        <v>10104.1</v>
      </c>
      <c r="G75" s="5">
        <v>13440</v>
      </c>
      <c r="H75" s="5">
        <v>15248.7</v>
      </c>
      <c r="I75" s="5">
        <v>14352.5</v>
      </c>
      <c r="J75" s="5">
        <v>15947.2</v>
      </c>
      <c r="K75" s="5">
        <v>11166.3</v>
      </c>
      <c r="L75" s="5">
        <v>9563.5</v>
      </c>
      <c r="M75" s="5">
        <v>7080.2000000001</v>
      </c>
      <c r="N75" s="5">
        <v>11488.5</v>
      </c>
      <c r="O75" s="5">
        <v>15629.4</v>
      </c>
      <c r="P75" s="128" t="str">
        <f>SUM(D75:O75)</f>
        <v>0</v>
      </c>
      <c r="Q75" s="5" t="str">
        <f>P75/12</f>
        <v>0</v>
      </c>
    </row>
    <row r="76" spans="1:49">
      <c r="A76" s="134"/>
      <c r="B76" s="8">
        <v>2024</v>
      </c>
      <c r="C76" s="132" t="s">
        <v>20</v>
      </c>
      <c r="D76" s="9">
        <v>16957.9</v>
      </c>
      <c r="E76" s="9">
        <v>9538.9</v>
      </c>
      <c r="F76" s="9">
        <v>12073.6</v>
      </c>
      <c r="G76" s="9">
        <v>12713.8</v>
      </c>
      <c r="H76" s="9">
        <v>15771.8</v>
      </c>
      <c r="I76" s="9">
        <v>12741</v>
      </c>
      <c r="J76" s="9">
        <v>14009.6</v>
      </c>
      <c r="K76" s="9">
        <v>11907.7</v>
      </c>
      <c r="L76" s="9">
        <v>4611.7000000001</v>
      </c>
      <c r="M76" s="9">
        <v>0</v>
      </c>
      <c r="N76" s="9">
        <v>0</v>
      </c>
      <c r="O76" s="9">
        <v>0</v>
      </c>
      <c r="P76" s="129" t="str">
        <f>SUM(D76:O76)</f>
        <v>0</v>
      </c>
      <c r="Q76" s="9" t="str">
        <f>P76/12</f>
        <v>0</v>
      </c>
    </row>
    <row r="77" spans="1:49">
      <c r="A77" s="134"/>
      <c r="B77" s="1"/>
      <c r="C77" s="29" t="s">
        <v>21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30" t="str">
        <f>IF(P76&gt;0,(P76-P75)/P76,0)</f>
        <v>0</v>
      </c>
      <c r="Q77" s="11" t="str">
        <f>IF(Q76&gt;0,(Q76-Q75)/Q76,0)</f>
        <v>0</v>
      </c>
    </row>
    <row r="78" spans="1:49">
      <c r="A78" s="134" t="s">
        <v>46</v>
      </c>
      <c r="B78" s="4">
        <v>2023</v>
      </c>
      <c r="C78" s="131" t="s">
        <v>20</v>
      </c>
      <c r="D78" s="5">
        <v>36309.2</v>
      </c>
      <c r="E78" s="5">
        <v>30951</v>
      </c>
      <c r="F78" s="5">
        <v>25262.5</v>
      </c>
      <c r="G78" s="5">
        <v>38346.1</v>
      </c>
      <c r="H78" s="5">
        <v>43773.1</v>
      </c>
      <c r="I78" s="5">
        <v>43553.9</v>
      </c>
      <c r="J78" s="5">
        <v>45466.7</v>
      </c>
      <c r="K78" s="5">
        <v>47471.7</v>
      </c>
      <c r="L78" s="5">
        <v>48835</v>
      </c>
      <c r="M78" s="5">
        <v>46613.5</v>
      </c>
      <c r="N78" s="5">
        <v>42466.3</v>
      </c>
      <c r="O78" s="5">
        <v>42197.5</v>
      </c>
      <c r="P78" s="128" t="str">
        <f>SUM(D78:O78)</f>
        <v>0</v>
      </c>
      <c r="Q78" s="5" t="str">
        <f>P78/12</f>
        <v>0</v>
      </c>
    </row>
    <row r="79" spans="1:49">
      <c r="A79" s="134"/>
      <c r="B79" s="8">
        <v>2024</v>
      </c>
      <c r="C79" s="132" t="s">
        <v>20</v>
      </c>
      <c r="D79" s="9">
        <v>42305.7</v>
      </c>
      <c r="E79" s="9">
        <v>35316.3</v>
      </c>
      <c r="F79" s="9">
        <v>36449.2</v>
      </c>
      <c r="G79" s="9">
        <v>40344.5</v>
      </c>
      <c r="H79" s="9">
        <v>51645</v>
      </c>
      <c r="I79" s="9">
        <v>50798.3</v>
      </c>
      <c r="J79" s="9">
        <v>47759</v>
      </c>
      <c r="K79" s="9">
        <v>55096</v>
      </c>
      <c r="L79" s="9">
        <v>23249.2</v>
      </c>
      <c r="M79" s="9">
        <v>0</v>
      </c>
      <c r="N79" s="9">
        <v>0</v>
      </c>
      <c r="O79" s="9">
        <v>0</v>
      </c>
      <c r="P79" s="129" t="str">
        <f>SUM(D79:O79)</f>
        <v>0</v>
      </c>
      <c r="Q79" s="9" t="str">
        <f>P79/12</f>
        <v>0</v>
      </c>
    </row>
    <row r="80" spans="1:49">
      <c r="A80" s="134"/>
      <c r="B80" s="1"/>
      <c r="C80" s="29" t="s">
        <v>21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30" t="str">
        <f>IF(P79&gt;0,(P79-P78)/P79,0)</f>
        <v>0</v>
      </c>
      <c r="Q80" s="11" t="str">
        <f>IF(Q79&gt;0,(Q79-Q78)/Q79,0)</f>
        <v>0</v>
      </c>
    </row>
    <row r="81" spans="1:49">
      <c r="A81" s="134" t="s">
        <v>47</v>
      </c>
      <c r="B81" s="4">
        <v>2023</v>
      </c>
      <c r="C81" s="131" t="s">
        <v>20</v>
      </c>
      <c r="D81" s="5">
        <v>2818.5</v>
      </c>
      <c r="E81" s="5">
        <v>2417.2</v>
      </c>
      <c r="F81" s="5">
        <v>1875.5</v>
      </c>
      <c r="G81" s="5">
        <v>2047.6</v>
      </c>
      <c r="H81" s="5">
        <v>2889.7</v>
      </c>
      <c r="I81" s="5">
        <v>3660.5</v>
      </c>
      <c r="J81" s="5">
        <v>3732.2</v>
      </c>
      <c r="K81" s="5">
        <v>3861.3</v>
      </c>
      <c r="L81" s="5">
        <v>3579.1</v>
      </c>
      <c r="M81" s="5">
        <v>2690.5</v>
      </c>
      <c r="N81" s="5">
        <v>2514.9</v>
      </c>
      <c r="O81" s="5">
        <v>2100.4</v>
      </c>
      <c r="P81" s="128" t="str">
        <f>SUM(D81:O81)</f>
        <v>0</v>
      </c>
      <c r="Q81" s="5" t="str">
        <f>P81/12</f>
        <v>0</v>
      </c>
    </row>
    <row r="82" spans="1:49">
      <c r="A82" s="134"/>
      <c r="B82" s="8">
        <v>2024</v>
      </c>
      <c r="C82" s="132" t="s">
        <v>20</v>
      </c>
      <c r="D82" s="9">
        <v>2557.5</v>
      </c>
      <c r="E82" s="9">
        <v>1597.4</v>
      </c>
      <c r="F82" s="9">
        <v>1764.9</v>
      </c>
      <c r="G82" s="9">
        <v>2550.2</v>
      </c>
      <c r="H82" s="9">
        <v>2795.1</v>
      </c>
      <c r="I82" s="9">
        <v>3156.8</v>
      </c>
      <c r="J82" s="9">
        <v>3414.6</v>
      </c>
      <c r="K82" s="9">
        <v>3634.9</v>
      </c>
      <c r="L82" s="9">
        <v>1636.8</v>
      </c>
      <c r="M82" s="9">
        <v>0</v>
      </c>
      <c r="N82" s="9">
        <v>0</v>
      </c>
      <c r="O82" s="9">
        <v>0</v>
      </c>
      <c r="P82" s="129" t="str">
        <f>SUM(D82:O82)</f>
        <v>0</v>
      </c>
      <c r="Q82" s="9" t="str">
        <f>P82/12</f>
        <v>0</v>
      </c>
    </row>
    <row r="83" spans="1:49">
      <c r="A83" s="134"/>
      <c r="B83" s="1"/>
      <c r="C83" s="29" t="s">
        <v>21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30" t="str">
        <f>IF(P82&gt;0,(P82-P81)/P82,0)</f>
        <v>0</v>
      </c>
      <c r="Q83" s="11" t="str">
        <f>IF(Q82&gt;0,(Q82-Q81)/Q82,0)</f>
        <v>0</v>
      </c>
    </row>
    <row r="84" spans="1:49">
      <c r="A84" s="134" t="s">
        <v>48</v>
      </c>
      <c r="B84" s="4">
        <v>2023</v>
      </c>
      <c r="C84" s="131" t="s">
        <v>20</v>
      </c>
      <c r="D84" s="5">
        <v>6884.8</v>
      </c>
      <c r="E84" s="5">
        <v>6993.4</v>
      </c>
      <c r="F84" s="5">
        <v>5405.6</v>
      </c>
      <c r="G84" s="5">
        <v>8083.3</v>
      </c>
      <c r="H84" s="5">
        <v>8222.2</v>
      </c>
      <c r="I84" s="5">
        <v>9712.4</v>
      </c>
      <c r="J84" s="5">
        <v>11085.5</v>
      </c>
      <c r="K84" s="5">
        <v>10354.7</v>
      </c>
      <c r="L84" s="5">
        <v>10049.1</v>
      </c>
      <c r="M84" s="5">
        <v>9668.5</v>
      </c>
      <c r="N84" s="5">
        <v>11015.6</v>
      </c>
      <c r="O84" s="5">
        <v>9249.9</v>
      </c>
      <c r="P84" s="128" t="str">
        <f>SUM(D84:O84)</f>
        <v>0</v>
      </c>
      <c r="Q84" s="5" t="str">
        <f>P84/12</f>
        <v>0</v>
      </c>
    </row>
    <row r="85" spans="1:49">
      <c r="A85" s="134"/>
      <c r="B85" s="8">
        <v>2024</v>
      </c>
      <c r="C85" s="132" t="s">
        <v>20</v>
      </c>
      <c r="D85" s="9">
        <v>11172.7</v>
      </c>
      <c r="E85" s="9">
        <v>7373.4</v>
      </c>
      <c r="F85" s="9">
        <v>9062.4</v>
      </c>
      <c r="G85" s="9">
        <v>10199.6</v>
      </c>
      <c r="H85" s="9">
        <v>9357.1</v>
      </c>
      <c r="I85" s="9">
        <v>9757.1</v>
      </c>
      <c r="J85" s="9">
        <v>11302.7</v>
      </c>
      <c r="K85" s="9">
        <v>15942.4</v>
      </c>
      <c r="L85" s="9">
        <v>5432.7000000001</v>
      </c>
      <c r="M85" s="9">
        <v>0</v>
      </c>
      <c r="N85" s="9">
        <v>0</v>
      </c>
      <c r="O85" s="9">
        <v>0</v>
      </c>
      <c r="P85" s="129" t="str">
        <f>SUM(D85:O85)</f>
        <v>0</v>
      </c>
      <c r="Q85" s="9" t="str">
        <f>P85/12</f>
        <v>0</v>
      </c>
    </row>
    <row r="86" spans="1:49">
      <c r="A86" s="134"/>
      <c r="B86" s="1"/>
      <c r="C86" s="29" t="s">
        <v>21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30" t="str">
        <f>IF(P85&gt;0,(P85-P84)/P85,0)</f>
        <v>0</v>
      </c>
      <c r="Q86" s="11" t="str">
        <f>IF(Q85&gt;0,(Q85-Q84)/Q85,0)</f>
        <v>0</v>
      </c>
    </row>
    <row r="87" spans="1:49">
      <c r="A87" s="134" t="s">
        <v>49</v>
      </c>
      <c r="B87" s="4">
        <v>2023</v>
      </c>
      <c r="C87" s="131" t="s">
        <v>20</v>
      </c>
      <c r="D87" s="5">
        <v>4497</v>
      </c>
      <c r="E87" s="5">
        <v>4151.7</v>
      </c>
      <c r="F87" s="5">
        <v>3621</v>
      </c>
      <c r="G87" s="5">
        <v>6582.4</v>
      </c>
      <c r="H87" s="5">
        <v>6906.3</v>
      </c>
      <c r="I87" s="5">
        <v>6404.2</v>
      </c>
      <c r="J87" s="5">
        <v>7216.4</v>
      </c>
      <c r="K87" s="5">
        <v>7092.2</v>
      </c>
      <c r="L87" s="5">
        <v>6786.2</v>
      </c>
      <c r="M87" s="5">
        <v>6579.3</v>
      </c>
      <c r="N87" s="5">
        <v>7230.2</v>
      </c>
      <c r="O87" s="5">
        <v>7404.8</v>
      </c>
      <c r="P87" s="128" t="str">
        <f>SUM(D87:O87)</f>
        <v>0</v>
      </c>
      <c r="Q87" s="5" t="str">
        <f>P87/12</f>
        <v>0</v>
      </c>
    </row>
    <row r="88" spans="1:49">
      <c r="A88" s="134"/>
      <c r="B88" s="8">
        <v>2024</v>
      </c>
      <c r="C88" s="132" t="s">
        <v>20</v>
      </c>
      <c r="D88" s="9">
        <v>7063.4</v>
      </c>
      <c r="E88" s="9">
        <v>6225.6</v>
      </c>
      <c r="F88" s="9">
        <v>6295.7</v>
      </c>
      <c r="G88" s="9">
        <v>6719.2</v>
      </c>
      <c r="H88" s="9">
        <v>5782.7</v>
      </c>
      <c r="I88" s="9">
        <v>6892.1</v>
      </c>
      <c r="J88" s="9">
        <v>6498.5</v>
      </c>
      <c r="K88" s="9">
        <v>6811.7</v>
      </c>
      <c r="L88" s="9">
        <v>2839.1</v>
      </c>
      <c r="M88" s="9">
        <v>0</v>
      </c>
      <c r="N88" s="9">
        <v>0</v>
      </c>
      <c r="O88" s="9">
        <v>0</v>
      </c>
      <c r="P88" s="129" t="str">
        <f>SUM(D88:O88)</f>
        <v>0</v>
      </c>
      <c r="Q88" s="9" t="str">
        <f>P88/12</f>
        <v>0</v>
      </c>
    </row>
    <row r="89" spans="1:49">
      <c r="A89" s="134"/>
      <c r="B89" s="1"/>
      <c r="C89" s="29" t="s">
        <v>21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30" t="str">
        <f>IF(P88&gt;0,(P88-P87)/P88,0)</f>
        <v>0</v>
      </c>
      <c r="Q89" s="11" t="str">
        <f>IF(Q88&gt;0,(Q88-Q87)/Q88,0)</f>
        <v>0</v>
      </c>
    </row>
    <row r="90" spans="1:49">
      <c r="A90" s="134" t="s">
        <v>50</v>
      </c>
      <c r="B90" s="4">
        <v>2023</v>
      </c>
      <c r="C90" s="131" t="s">
        <v>20</v>
      </c>
      <c r="D90" s="5">
        <v>263.1</v>
      </c>
      <c r="E90" s="5">
        <v>18.1</v>
      </c>
      <c r="F90" s="5">
        <v>93.5</v>
      </c>
      <c r="G90" s="5">
        <v>19.2</v>
      </c>
      <c r="H90" s="5">
        <v>41.1</v>
      </c>
      <c r="I90" s="5">
        <v>17.3</v>
      </c>
      <c r="J90" s="5">
        <v>18.7</v>
      </c>
      <c r="K90" s="5">
        <v>22.9</v>
      </c>
      <c r="L90" s="5">
        <v>82.9</v>
      </c>
      <c r="M90" s="5">
        <v>44</v>
      </c>
      <c r="N90" s="5">
        <v>18.7</v>
      </c>
      <c r="O90" s="5">
        <v>19.6</v>
      </c>
      <c r="P90" s="128" t="str">
        <f>SUM(D90:O90)</f>
        <v>0</v>
      </c>
      <c r="Q90" s="5" t="str">
        <f>P90/12</f>
        <v>0</v>
      </c>
    </row>
    <row r="91" spans="1:49">
      <c r="A91" s="134"/>
      <c r="B91" s="8">
        <v>2024</v>
      </c>
      <c r="C91" s="132" t="s">
        <v>20</v>
      </c>
      <c r="D91" s="9">
        <v>19.8</v>
      </c>
      <c r="E91" s="9">
        <v>18.5</v>
      </c>
      <c r="F91" s="9">
        <v>18.5</v>
      </c>
      <c r="G91" s="9">
        <v>18.9</v>
      </c>
      <c r="H91" s="9">
        <v>19.5</v>
      </c>
      <c r="I91" s="9">
        <v>18.7</v>
      </c>
      <c r="J91" s="9">
        <v>17.2</v>
      </c>
      <c r="K91" s="9">
        <v>19.3</v>
      </c>
      <c r="L91" s="9">
        <v>7.7999999999997</v>
      </c>
      <c r="M91" s="9">
        <v>0</v>
      </c>
      <c r="N91" s="9">
        <v>0</v>
      </c>
      <c r="O91" s="9">
        <v>0</v>
      </c>
      <c r="P91" s="129" t="str">
        <f>SUM(D91:O91)</f>
        <v>0</v>
      </c>
      <c r="Q91" s="9" t="str">
        <f>P91/12</f>
        <v>0</v>
      </c>
    </row>
    <row r="92" spans="1:49">
      <c r="A92" s="134"/>
      <c r="B92" s="1"/>
      <c r="C92" s="29" t="s">
        <v>21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30" t="str">
        <f>IF(P91&gt;0,(P91-P90)/P91,0)</f>
        <v>0</v>
      </c>
      <c r="Q92" s="11" t="str">
        <f>IF(Q91&gt;0,(Q91-Q90)/Q91,0)</f>
        <v>0</v>
      </c>
    </row>
    <row r="93" spans="1:49">
      <c r="A93" s="134" t="s">
        <v>51</v>
      </c>
      <c r="B93" s="4">
        <v>2023</v>
      </c>
      <c r="C93" s="131" t="s">
        <v>20</v>
      </c>
      <c r="D93" s="5">
        <v>6062.4</v>
      </c>
      <c r="E93" s="5">
        <v>6380.9</v>
      </c>
      <c r="F93" s="5">
        <v>5235.3</v>
      </c>
      <c r="G93" s="5">
        <v>6684</v>
      </c>
      <c r="H93" s="5">
        <v>7530</v>
      </c>
      <c r="I93" s="5">
        <v>7182.8</v>
      </c>
      <c r="J93" s="5">
        <v>8759.3</v>
      </c>
      <c r="K93" s="5">
        <v>8789</v>
      </c>
      <c r="L93" s="5">
        <v>8137.4</v>
      </c>
      <c r="M93" s="5">
        <v>6587.9</v>
      </c>
      <c r="N93" s="5">
        <v>6503.2</v>
      </c>
      <c r="O93" s="5">
        <v>5737.7</v>
      </c>
      <c r="P93" s="128" t="str">
        <f>SUM(D93:O93)</f>
        <v>0</v>
      </c>
      <c r="Q93" s="5" t="str">
        <f>P93/12</f>
        <v>0</v>
      </c>
    </row>
    <row r="94" spans="1:49">
      <c r="A94" s="134"/>
      <c r="B94" s="8">
        <v>2024</v>
      </c>
      <c r="C94" s="132" t="s">
        <v>20</v>
      </c>
      <c r="D94" s="9">
        <v>5745.6</v>
      </c>
      <c r="E94" s="9">
        <v>5714.3</v>
      </c>
      <c r="F94" s="9">
        <v>6019.2</v>
      </c>
      <c r="G94" s="9">
        <v>6669.8</v>
      </c>
      <c r="H94" s="9">
        <v>7094.8</v>
      </c>
      <c r="I94" s="9">
        <v>7261.5</v>
      </c>
      <c r="J94" s="9">
        <v>6944.0000000001</v>
      </c>
      <c r="K94" s="9">
        <v>7244.3</v>
      </c>
      <c r="L94" s="9">
        <v>2917.2</v>
      </c>
      <c r="M94" s="9">
        <v>0</v>
      </c>
      <c r="N94" s="9">
        <v>0</v>
      </c>
      <c r="O94" s="9">
        <v>0</v>
      </c>
      <c r="P94" s="129" t="str">
        <f>SUM(D94:O94)</f>
        <v>0</v>
      </c>
      <c r="Q94" s="9" t="str">
        <f>P94/12</f>
        <v>0</v>
      </c>
    </row>
    <row r="95" spans="1:49">
      <c r="A95" s="134"/>
      <c r="B95" s="1"/>
      <c r="C95" s="29" t="s">
        <v>21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30" t="str">
        <f>IF(P94&gt;0,(P94-P93)/P94,0)</f>
        <v>0</v>
      </c>
      <c r="Q95" s="11" t="str">
        <f>IF(Q94&gt;0,(Q94-Q93)/Q94,0)</f>
        <v>0</v>
      </c>
    </row>
    <row r="96" spans="1:49">
      <c r="A96" s="134" t="s">
        <v>52</v>
      </c>
      <c r="B96" s="4">
        <v>2023</v>
      </c>
      <c r="C96" s="131" t="s">
        <v>20</v>
      </c>
      <c r="D96" s="5">
        <v>991</v>
      </c>
      <c r="E96" s="5">
        <v>947.9</v>
      </c>
      <c r="F96" s="5">
        <v>993.7</v>
      </c>
      <c r="G96" s="5">
        <v>1122.3</v>
      </c>
      <c r="H96" s="5">
        <v>1070.4</v>
      </c>
      <c r="I96" s="5">
        <v>1033.3</v>
      </c>
      <c r="J96" s="5">
        <v>995.5</v>
      </c>
      <c r="K96" s="5">
        <v>1065.2</v>
      </c>
      <c r="L96" s="5">
        <v>1236.6</v>
      </c>
      <c r="M96" s="5">
        <v>1037.8</v>
      </c>
      <c r="N96" s="5">
        <v>1287.9</v>
      </c>
      <c r="O96" s="5">
        <v>1377.6</v>
      </c>
      <c r="P96" s="128" t="str">
        <f>SUM(D96:O96)</f>
        <v>0</v>
      </c>
      <c r="Q96" s="5" t="str">
        <f>P96/12</f>
        <v>0</v>
      </c>
    </row>
    <row r="97" spans="1:49">
      <c r="A97" s="134"/>
      <c r="B97" s="8">
        <v>2024</v>
      </c>
      <c r="C97" s="132" t="s">
        <v>20</v>
      </c>
      <c r="D97" s="9">
        <v>1399.3</v>
      </c>
      <c r="E97" s="9">
        <v>1096.3</v>
      </c>
      <c r="F97" s="9">
        <v>1201.1</v>
      </c>
      <c r="G97" s="9">
        <v>1105.1</v>
      </c>
      <c r="H97" s="9">
        <v>1047.3</v>
      </c>
      <c r="I97" s="9">
        <v>1036.1</v>
      </c>
      <c r="J97" s="9">
        <v>1201.7</v>
      </c>
      <c r="K97" s="9">
        <v>1280.7</v>
      </c>
      <c r="L97" s="9">
        <v>532.3</v>
      </c>
      <c r="M97" s="9">
        <v>0</v>
      </c>
      <c r="N97" s="9">
        <v>0</v>
      </c>
      <c r="O97" s="9">
        <v>0</v>
      </c>
      <c r="P97" s="129" t="str">
        <f>SUM(D97:O97)</f>
        <v>0</v>
      </c>
      <c r="Q97" s="9" t="str">
        <f>P97/12</f>
        <v>0</v>
      </c>
    </row>
    <row r="98" spans="1:49">
      <c r="A98" s="134"/>
      <c r="B98" s="1"/>
      <c r="C98" s="29" t="s">
        <v>21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30" t="str">
        <f>IF(P97&gt;0,(P97-P96)/P97,0)</f>
        <v>0</v>
      </c>
      <c r="Q98" s="11" t="str">
        <f>IF(Q97&gt;0,(Q97-Q96)/Q97,0)</f>
        <v>0</v>
      </c>
    </row>
    <row r="99" spans="1:49">
      <c r="A99" s="134" t="s">
        <v>53</v>
      </c>
      <c r="B99" s="4">
        <v>2023</v>
      </c>
      <c r="C99" s="131" t="s">
        <v>20</v>
      </c>
      <c r="D99" s="5">
        <v>1080.2</v>
      </c>
      <c r="E99" s="5">
        <v>1097.2</v>
      </c>
      <c r="F99" s="5">
        <v>979.8</v>
      </c>
      <c r="G99" s="5">
        <v>1125.4</v>
      </c>
      <c r="H99" s="5">
        <v>1327.7</v>
      </c>
      <c r="I99" s="5">
        <v>1313.9</v>
      </c>
      <c r="J99" s="5">
        <v>1242.9</v>
      </c>
      <c r="K99" s="5">
        <v>1150.6</v>
      </c>
      <c r="L99" s="5">
        <v>1369.1</v>
      </c>
      <c r="M99" s="5">
        <v>966.9</v>
      </c>
      <c r="N99" s="5">
        <v>1245.7</v>
      </c>
      <c r="O99" s="5">
        <v>1525.3</v>
      </c>
      <c r="P99" s="128" t="str">
        <f>SUM(D99:O99)</f>
        <v>0</v>
      </c>
      <c r="Q99" s="5" t="str">
        <f>P99/12</f>
        <v>0</v>
      </c>
    </row>
    <row r="100" spans="1:49">
      <c r="A100" s="134"/>
      <c r="B100" s="8">
        <v>2024</v>
      </c>
      <c r="C100" s="132" t="s">
        <v>20</v>
      </c>
      <c r="D100" s="9">
        <v>1251.3</v>
      </c>
      <c r="E100" s="9">
        <v>741.8</v>
      </c>
      <c r="F100" s="9">
        <v>1038</v>
      </c>
      <c r="G100" s="9">
        <v>1095.1</v>
      </c>
      <c r="H100" s="9">
        <v>1196.3</v>
      </c>
      <c r="I100" s="9">
        <v>1246.1</v>
      </c>
      <c r="J100" s="9">
        <v>1211.2</v>
      </c>
      <c r="K100" s="9">
        <v>1267.8</v>
      </c>
      <c r="L100" s="9">
        <v>498.90000000001</v>
      </c>
      <c r="M100" s="9">
        <v>0</v>
      </c>
      <c r="N100" s="9">
        <v>0</v>
      </c>
      <c r="O100" s="9">
        <v>0</v>
      </c>
      <c r="P100" s="129" t="str">
        <f>SUM(D100:O100)</f>
        <v>0</v>
      </c>
      <c r="Q100" s="9" t="str">
        <f>P100/12</f>
        <v>0</v>
      </c>
    </row>
    <row r="101" spans="1:49">
      <c r="A101" s="134"/>
      <c r="B101" s="1"/>
      <c r="C101" s="29" t="s">
        <v>21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30" t="str">
        <f>IF(P100&gt;0,(P100-P99)/P100,0)</f>
        <v>0</v>
      </c>
      <c r="Q101" s="11" t="str">
        <f>IF(Q100&gt;0,(Q100-Q99)/Q100,0)</f>
        <v>0</v>
      </c>
    </row>
    <row r="102" spans="1:49">
      <c r="A102" s="134" t="s">
        <v>54</v>
      </c>
      <c r="B102" s="4">
        <v>2023</v>
      </c>
      <c r="C102" s="131" t="s">
        <v>20</v>
      </c>
      <c r="D102" s="5">
        <v>873.4</v>
      </c>
      <c r="E102" s="5">
        <v>667.9</v>
      </c>
      <c r="F102" s="5">
        <v>618.7</v>
      </c>
      <c r="G102" s="5">
        <v>1071.7</v>
      </c>
      <c r="H102" s="5">
        <v>1263.3</v>
      </c>
      <c r="I102" s="5">
        <v>903.8</v>
      </c>
      <c r="J102" s="5">
        <v>1025.7</v>
      </c>
      <c r="K102" s="5">
        <v>1220.4</v>
      </c>
      <c r="L102" s="5">
        <v>1079.8</v>
      </c>
      <c r="M102" s="5">
        <v>701.1</v>
      </c>
      <c r="N102" s="5">
        <v>882.9</v>
      </c>
      <c r="O102" s="5">
        <v>891.7</v>
      </c>
      <c r="P102" s="128" t="str">
        <f>SUM(D102:O102)</f>
        <v>0</v>
      </c>
      <c r="Q102" s="5" t="str">
        <f>P102/12</f>
        <v>0</v>
      </c>
    </row>
    <row r="103" spans="1:49">
      <c r="A103" s="134"/>
      <c r="B103" s="8">
        <v>2024</v>
      </c>
      <c r="C103" s="132" t="s">
        <v>20</v>
      </c>
      <c r="D103" s="9">
        <v>994.2</v>
      </c>
      <c r="E103" s="9">
        <v>796</v>
      </c>
      <c r="F103" s="9">
        <v>927.3</v>
      </c>
      <c r="G103" s="9">
        <v>1189.1</v>
      </c>
      <c r="H103" s="9">
        <v>1253.2</v>
      </c>
      <c r="I103" s="9">
        <v>990.5</v>
      </c>
      <c r="J103" s="9">
        <v>815.89999999999</v>
      </c>
      <c r="K103" s="9">
        <v>1266</v>
      </c>
      <c r="L103" s="9">
        <v>432.9</v>
      </c>
      <c r="M103" s="9">
        <v>0</v>
      </c>
      <c r="N103" s="9">
        <v>0</v>
      </c>
      <c r="O103" s="9">
        <v>0</v>
      </c>
      <c r="P103" s="129" t="str">
        <f>SUM(D103:O103)</f>
        <v>0</v>
      </c>
      <c r="Q103" s="9" t="str">
        <f>P103/12</f>
        <v>0</v>
      </c>
    </row>
    <row r="104" spans="1:49">
      <c r="A104" s="134"/>
      <c r="B104" s="1"/>
      <c r="C104" s="29" t="s">
        <v>21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30" t="str">
        <f>IF(P103&gt;0,(P103-P102)/P103,0)</f>
        <v>0</v>
      </c>
      <c r="Q104" s="11" t="str">
        <f>IF(Q103&gt;0,(Q103-Q102)/Q103,0)</f>
        <v>0</v>
      </c>
    </row>
    <row r="105" spans="1:49">
      <c r="A105" s="134" t="s">
        <v>55</v>
      </c>
      <c r="B105" s="4">
        <v>2023</v>
      </c>
      <c r="C105" s="131" t="s">
        <v>20</v>
      </c>
      <c r="D105" s="5">
        <v>1329.9</v>
      </c>
      <c r="E105" s="5">
        <v>858.1</v>
      </c>
      <c r="F105" s="5">
        <v>947.5</v>
      </c>
      <c r="G105" s="5">
        <v>1162.7</v>
      </c>
      <c r="H105" s="5">
        <v>1579.4</v>
      </c>
      <c r="I105" s="5">
        <v>1208.7</v>
      </c>
      <c r="J105" s="5">
        <v>1384.6</v>
      </c>
      <c r="K105" s="5">
        <v>1423.3</v>
      </c>
      <c r="L105" s="5">
        <v>1245</v>
      </c>
      <c r="M105" s="5">
        <v>1172</v>
      </c>
      <c r="N105" s="5">
        <v>1194.7</v>
      </c>
      <c r="O105" s="5">
        <v>1466.5</v>
      </c>
      <c r="P105" s="128" t="str">
        <f>SUM(D105:O105)</f>
        <v>0</v>
      </c>
      <c r="Q105" s="5" t="str">
        <f>P105/12</f>
        <v>0</v>
      </c>
    </row>
    <row r="106" spans="1:49">
      <c r="A106" s="134"/>
      <c r="B106" s="8">
        <v>2024</v>
      </c>
      <c r="C106" s="132" t="s">
        <v>20</v>
      </c>
      <c r="D106" s="9">
        <v>1421.6</v>
      </c>
      <c r="E106" s="9">
        <v>932</v>
      </c>
      <c r="F106" s="9">
        <v>1022.8</v>
      </c>
      <c r="G106" s="9">
        <v>1243.3</v>
      </c>
      <c r="H106" s="9">
        <v>1074.8</v>
      </c>
      <c r="I106" s="9">
        <v>928.40000000001</v>
      </c>
      <c r="J106" s="9">
        <v>1045.3</v>
      </c>
      <c r="K106" s="9">
        <v>1267.1</v>
      </c>
      <c r="L106" s="9">
        <v>490.60000000001</v>
      </c>
      <c r="M106" s="9">
        <v>0</v>
      </c>
      <c r="N106" s="9">
        <v>0</v>
      </c>
      <c r="O106" s="9">
        <v>0</v>
      </c>
      <c r="P106" s="129" t="str">
        <f>SUM(D106:O106)</f>
        <v>0</v>
      </c>
      <c r="Q106" s="9" t="str">
        <f>P106/12</f>
        <v>0</v>
      </c>
    </row>
    <row r="107" spans="1:49">
      <c r="A107" s="134"/>
      <c r="B107" s="1"/>
      <c r="C107" s="29" t="s">
        <v>21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30" t="str">
        <f>IF(P106&gt;0,(P106-P105)/P106,0)</f>
        <v>0</v>
      </c>
      <c r="Q107" s="11" t="str">
        <f>IF(Q106&gt;0,(Q106-Q105)/Q106,0)</f>
        <v>0</v>
      </c>
    </row>
    <row r="108" spans="1:49">
      <c r="A108" s="134" t="s">
        <v>56</v>
      </c>
      <c r="B108" s="4">
        <v>2023</v>
      </c>
      <c r="C108" s="131" t="s">
        <v>20</v>
      </c>
      <c r="D108" s="5">
        <v>20858.3</v>
      </c>
      <c r="E108" s="5">
        <v>19222.5</v>
      </c>
      <c r="F108" s="5">
        <v>16748.6</v>
      </c>
      <c r="G108" s="5">
        <v>25777.6</v>
      </c>
      <c r="H108" s="5">
        <v>31637.2</v>
      </c>
      <c r="I108" s="5">
        <v>31648.4</v>
      </c>
      <c r="J108" s="5">
        <v>34967.9</v>
      </c>
      <c r="K108" s="5">
        <v>36792.7</v>
      </c>
      <c r="L108" s="5">
        <v>41867.9</v>
      </c>
      <c r="M108" s="5">
        <v>25476.6</v>
      </c>
      <c r="N108" s="5">
        <v>23318.4</v>
      </c>
      <c r="O108" s="5">
        <v>9478.5</v>
      </c>
      <c r="P108" s="128" t="str">
        <f>SUM(D108:O108)</f>
        <v>0</v>
      </c>
      <c r="Q108" s="5" t="str">
        <f>P108/12</f>
        <v>0</v>
      </c>
    </row>
    <row r="109" spans="1:49">
      <c r="A109" s="134"/>
      <c r="B109" s="8">
        <v>2024</v>
      </c>
      <c r="C109" s="132" t="s">
        <v>20</v>
      </c>
      <c r="D109" s="9">
        <v>9068.4000000001</v>
      </c>
      <c r="E109" s="9">
        <v>8421</v>
      </c>
      <c r="F109" s="9">
        <v>8113.5000000002</v>
      </c>
      <c r="G109" s="9">
        <v>9736.7999999998</v>
      </c>
      <c r="H109" s="9">
        <v>10239.9</v>
      </c>
      <c r="I109" s="9">
        <v>10606</v>
      </c>
      <c r="J109" s="9">
        <v>12008.3</v>
      </c>
      <c r="K109" s="9">
        <v>12004.7</v>
      </c>
      <c r="L109" s="9">
        <v>5031.7</v>
      </c>
      <c r="M109" s="9">
        <v>0</v>
      </c>
      <c r="N109" s="9">
        <v>0</v>
      </c>
      <c r="O109" s="9">
        <v>0</v>
      </c>
      <c r="P109" s="129" t="str">
        <f>SUM(D109:O109)</f>
        <v>0</v>
      </c>
      <c r="Q109" s="9" t="str">
        <f>P109/12</f>
        <v>0</v>
      </c>
    </row>
    <row r="110" spans="1:49">
      <c r="A110" s="134"/>
      <c r="B110" s="1"/>
      <c r="C110" s="29" t="s">
        <v>21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30" t="str">
        <f>IF(P109&gt;0,(P109-P108)/P109,0)</f>
        <v>0</v>
      </c>
      <c r="Q110" s="11" t="str">
        <f>IF(Q109&gt;0,(Q109-Q108)/Q109,0)</f>
        <v>0</v>
      </c>
    </row>
    <row r="111" spans="1:49">
      <c r="A111" s="134" t="s">
        <v>57</v>
      </c>
      <c r="B111" s="4">
        <v>2023</v>
      </c>
      <c r="C111" s="131" t="s">
        <v>20</v>
      </c>
      <c r="D111" s="5">
        <v>43967.2</v>
      </c>
      <c r="E111" s="5">
        <v>40495.7</v>
      </c>
      <c r="F111" s="5">
        <v>27233.7</v>
      </c>
      <c r="G111" s="5">
        <v>40751.8</v>
      </c>
      <c r="H111" s="5">
        <v>48498.6</v>
      </c>
      <c r="I111" s="5">
        <v>47331.8</v>
      </c>
      <c r="J111" s="5">
        <v>51364</v>
      </c>
      <c r="K111" s="5">
        <v>47930.9</v>
      </c>
      <c r="L111" s="5">
        <v>50611</v>
      </c>
      <c r="M111" s="5">
        <v>42804</v>
      </c>
      <c r="N111" s="5">
        <v>46022.2</v>
      </c>
      <c r="O111" s="5">
        <v>47122.3</v>
      </c>
      <c r="P111" s="128" t="str">
        <f>SUM(D111:O111)</f>
        <v>0</v>
      </c>
      <c r="Q111" s="5" t="str">
        <f>P111/12</f>
        <v>0</v>
      </c>
    </row>
    <row r="112" spans="1:49">
      <c r="A112" s="134"/>
      <c r="B112" s="8">
        <v>2024</v>
      </c>
      <c r="C112" s="132" t="s">
        <v>20</v>
      </c>
      <c r="D112" s="9">
        <v>46516</v>
      </c>
      <c r="E112" s="9">
        <v>38497.2</v>
      </c>
      <c r="F112" s="9">
        <v>37350.5</v>
      </c>
      <c r="G112" s="9">
        <v>49924.7</v>
      </c>
      <c r="H112" s="9">
        <v>49790.8</v>
      </c>
      <c r="I112" s="9">
        <v>51298.7</v>
      </c>
      <c r="J112" s="9">
        <v>57373.5</v>
      </c>
      <c r="K112" s="9">
        <v>58974</v>
      </c>
      <c r="L112" s="9">
        <v>22471.8</v>
      </c>
      <c r="M112" s="9">
        <v>0</v>
      </c>
      <c r="N112" s="9">
        <v>0</v>
      </c>
      <c r="O112" s="9">
        <v>0</v>
      </c>
      <c r="P112" s="129" t="str">
        <f>SUM(D112:O112)</f>
        <v>0</v>
      </c>
      <c r="Q112" s="9" t="str">
        <f>P112/12</f>
        <v>0</v>
      </c>
    </row>
    <row r="113" spans="1:49">
      <c r="A113" s="134"/>
      <c r="B113" s="1"/>
      <c r="C113" s="29" t="s">
        <v>21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30" t="str">
        <f>IF(P112&gt;0,(P112-P111)/P112,0)</f>
        <v>0</v>
      </c>
      <c r="Q113" s="11" t="str">
        <f>IF(Q112&gt;0,(Q112-Q111)/Q112,0)</f>
        <v>0</v>
      </c>
    </row>
    <row r="114" spans="1:49">
      <c r="A114" s="134" t="s">
        <v>58</v>
      </c>
      <c r="B114" s="4">
        <v>2023</v>
      </c>
      <c r="C114" s="131" t="s">
        <v>20</v>
      </c>
      <c r="D114" s="5">
        <v>12234.7</v>
      </c>
      <c r="E114" s="5">
        <v>11447.3</v>
      </c>
      <c r="F114" s="5">
        <v>8368.8999999999</v>
      </c>
      <c r="G114" s="5">
        <v>12844.2</v>
      </c>
      <c r="H114" s="5">
        <v>13100.6</v>
      </c>
      <c r="I114" s="5">
        <v>11463</v>
      </c>
      <c r="J114" s="5">
        <v>12461.9</v>
      </c>
      <c r="K114" s="5">
        <v>12445</v>
      </c>
      <c r="L114" s="5">
        <v>11846.5</v>
      </c>
      <c r="M114" s="5">
        <v>12621.2</v>
      </c>
      <c r="N114" s="5">
        <v>11854.3</v>
      </c>
      <c r="O114" s="5">
        <v>12100.2</v>
      </c>
      <c r="P114" s="128" t="str">
        <f>SUM(D114:O114)</f>
        <v>0</v>
      </c>
      <c r="Q114" s="5" t="str">
        <f>P114/12</f>
        <v>0</v>
      </c>
    </row>
    <row r="115" spans="1:49">
      <c r="A115" s="134"/>
      <c r="B115" s="8">
        <v>2024</v>
      </c>
      <c r="C115" s="132" t="s">
        <v>20</v>
      </c>
      <c r="D115" s="9">
        <v>11850</v>
      </c>
      <c r="E115" s="9">
        <v>12293.4</v>
      </c>
      <c r="F115" s="9">
        <v>11912.2</v>
      </c>
      <c r="G115" s="9">
        <v>12216.6</v>
      </c>
      <c r="H115" s="9">
        <v>12876.6</v>
      </c>
      <c r="I115" s="9">
        <v>12084.6</v>
      </c>
      <c r="J115" s="9">
        <v>12827.4</v>
      </c>
      <c r="K115" s="9">
        <v>13796.8</v>
      </c>
      <c r="L115" s="9">
        <v>5501.5</v>
      </c>
      <c r="M115" s="9">
        <v>0</v>
      </c>
      <c r="N115" s="9">
        <v>0</v>
      </c>
      <c r="O115" s="9">
        <v>0</v>
      </c>
      <c r="P115" s="129" t="str">
        <f>SUM(D115:O115)</f>
        <v>0</v>
      </c>
      <c r="Q115" s="9" t="str">
        <f>P115/12</f>
        <v>0</v>
      </c>
    </row>
    <row r="116" spans="1:49">
      <c r="A116" s="134"/>
      <c r="B116" s="1"/>
      <c r="C116" s="29" t="s">
        <v>21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30" t="str">
        <f>IF(P115&gt;0,(P115-P114)/P115,0)</f>
        <v>0</v>
      </c>
      <c r="Q116" s="11" t="str">
        <f>IF(Q115&gt;0,(Q115-Q114)/Q115,0)</f>
        <v>0</v>
      </c>
    </row>
    <row r="117" spans="1:49">
      <c r="A117" s="134" t="s">
        <v>59</v>
      </c>
      <c r="B117" s="4">
        <v>2023</v>
      </c>
      <c r="C117" s="131" t="s">
        <v>20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128" t="str">
        <f>SUM(D117:O117)</f>
        <v>0</v>
      </c>
      <c r="Q117" s="5" t="str">
        <f>P117/12</f>
        <v>0</v>
      </c>
    </row>
    <row r="118" spans="1:49">
      <c r="A118" s="134"/>
      <c r="B118" s="8">
        <v>2024</v>
      </c>
      <c r="C118" s="132" t="s">
        <v>20</v>
      </c>
      <c r="D118" s="9">
        <v>0</v>
      </c>
      <c r="E118" s="9">
        <v>0</v>
      </c>
      <c r="F118" s="9">
        <v>0</v>
      </c>
      <c r="G118" s="9">
        <v>0</v>
      </c>
      <c r="H118" s="9">
        <v>1910.3</v>
      </c>
      <c r="I118" s="9">
        <v>21206.3</v>
      </c>
      <c r="J118" s="9">
        <v>22307.1</v>
      </c>
      <c r="K118" s="9">
        <v>22528.5</v>
      </c>
      <c r="L118" s="9">
        <v>9163.1</v>
      </c>
      <c r="M118" s="9">
        <v>0</v>
      </c>
      <c r="N118" s="9">
        <v>0</v>
      </c>
      <c r="O118" s="9">
        <v>0</v>
      </c>
      <c r="P118" s="129" t="str">
        <f>SUM(D118:O118)</f>
        <v>0</v>
      </c>
      <c r="Q118" s="9" t="str">
        <f>P118/12</f>
        <v>0</v>
      </c>
    </row>
    <row r="119" spans="1:49">
      <c r="A119" s="134"/>
      <c r="B119" s="1"/>
      <c r="C119" s="29" t="s">
        <v>21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30" t="str">
        <f>IF(P118&gt;0,(P118-P117)/P118,0)</f>
        <v>0</v>
      </c>
      <c r="Q119" s="11" t="str">
        <f>IF(Q118&gt;0,(Q118-Q117)/Q118,0)</f>
        <v>0</v>
      </c>
    </row>
    <row r="120" spans="1:49">
      <c r="A120" s="134" t="s">
        <v>60</v>
      </c>
      <c r="B120" s="4">
        <v>2023</v>
      </c>
      <c r="C120" s="131" t="s">
        <v>20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128" t="str">
        <f>SUM(D120:O120)</f>
        <v>0</v>
      </c>
      <c r="Q120" s="5" t="str">
        <f>P120/12</f>
        <v>0</v>
      </c>
    </row>
    <row r="121" spans="1:49">
      <c r="A121" s="134"/>
      <c r="B121" s="8">
        <v>2024</v>
      </c>
      <c r="C121" s="132" t="s">
        <v>20</v>
      </c>
      <c r="D121" s="9">
        <v>0</v>
      </c>
      <c r="E121" s="9">
        <v>0</v>
      </c>
      <c r="F121" s="9">
        <v>0</v>
      </c>
      <c r="G121" s="9">
        <v>0</v>
      </c>
      <c r="H121" s="9">
        <v>1065.7</v>
      </c>
      <c r="I121" s="9">
        <v>1449.5</v>
      </c>
      <c r="J121" s="9">
        <v>1782.8</v>
      </c>
      <c r="K121" s="9">
        <v>1857.7</v>
      </c>
      <c r="L121" s="9">
        <v>765.6</v>
      </c>
      <c r="M121" s="9">
        <v>0</v>
      </c>
      <c r="N121" s="9">
        <v>0</v>
      </c>
      <c r="O121" s="9">
        <v>0</v>
      </c>
      <c r="P121" s="129" t="str">
        <f>SUM(D121:O121)</f>
        <v>0</v>
      </c>
      <c r="Q121" s="9" t="str">
        <f>P121/12</f>
        <v>0</v>
      </c>
    </row>
    <row r="122" spans="1:49">
      <c r="A122" s="134"/>
      <c r="B122" s="1"/>
      <c r="C122" s="29" t="s">
        <v>21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30" t="str">
        <f>IF(P121&gt;0,(P121-P120)/P121,0)</f>
        <v>0</v>
      </c>
      <c r="Q122" s="11" t="str">
        <f>IF(Q121&gt;0,(Q121-Q120)/Q121,0)</f>
        <v>0</v>
      </c>
    </row>
    <row r="123" spans="1:49">
      <c r="A123" s="134" t="s">
        <v>61</v>
      </c>
      <c r="B123" s="4">
        <v>2023</v>
      </c>
      <c r="C123" s="131" t="s">
        <v>20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128" t="str">
        <f>SUM(D123:O123)</f>
        <v>0</v>
      </c>
      <c r="Q123" s="5" t="str">
        <f>P123/12</f>
        <v>0</v>
      </c>
    </row>
    <row r="124" spans="1:49">
      <c r="A124" s="134"/>
      <c r="B124" s="8">
        <v>2024</v>
      </c>
      <c r="C124" s="132" t="s">
        <v>20</v>
      </c>
      <c r="D124" s="9">
        <v>0</v>
      </c>
      <c r="E124" s="9">
        <v>0</v>
      </c>
      <c r="F124" s="9">
        <v>0</v>
      </c>
      <c r="G124" s="9">
        <v>0</v>
      </c>
      <c r="H124" s="9">
        <v>16.6</v>
      </c>
      <c r="I124" s="9">
        <v>29.6</v>
      </c>
      <c r="J124" s="9">
        <v>21.1</v>
      </c>
      <c r="K124" s="9">
        <v>21</v>
      </c>
      <c r="L124" s="9">
        <v>8.4</v>
      </c>
      <c r="M124" s="9">
        <v>0</v>
      </c>
      <c r="N124" s="9">
        <v>0</v>
      </c>
      <c r="O124" s="9">
        <v>0</v>
      </c>
      <c r="P124" s="129" t="str">
        <f>SUM(D124:O124)</f>
        <v>0</v>
      </c>
      <c r="Q124" s="9" t="str">
        <f>P124/12</f>
        <v>0</v>
      </c>
    </row>
    <row r="125" spans="1:49">
      <c r="A125" s="134"/>
      <c r="B125" s="1"/>
      <c r="C125" s="29" t="s">
        <v>21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30" t="str">
        <f>IF(P124&gt;0,(P124-P123)/P124,0)</f>
        <v>0</v>
      </c>
      <c r="Q125" s="11" t="str">
        <f>IF(Q124&gt;0,(Q124-Q123)/Q124,0)</f>
        <v>0</v>
      </c>
    </row>
    <row r="126" spans="1:49">
      <c r="A126" s="134" t="s">
        <v>62</v>
      </c>
      <c r="B126" s="4">
        <v>2023</v>
      </c>
      <c r="C126" s="131" t="s">
        <v>20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128" t="str">
        <f>SUM(D126:O126)</f>
        <v>0</v>
      </c>
      <c r="Q126" s="5" t="str">
        <f>P126/12</f>
        <v>0</v>
      </c>
    </row>
    <row r="127" spans="1:49">
      <c r="A127" s="134"/>
      <c r="B127" s="8">
        <v>2024</v>
      </c>
      <c r="C127" s="132" t="s">
        <v>20</v>
      </c>
      <c r="D127" s="9">
        <v>0</v>
      </c>
      <c r="E127" s="9">
        <v>0</v>
      </c>
      <c r="F127" s="9">
        <v>0</v>
      </c>
      <c r="G127" s="9">
        <v>0</v>
      </c>
      <c r="H127" s="9">
        <v>2940.3</v>
      </c>
      <c r="I127" s="9">
        <v>41045.2</v>
      </c>
      <c r="J127" s="9">
        <v>38979.5</v>
      </c>
      <c r="K127" s="9">
        <v>40435</v>
      </c>
      <c r="L127" s="9">
        <v>16598.6</v>
      </c>
      <c r="M127" s="9">
        <v>0</v>
      </c>
      <c r="N127" s="9">
        <v>0</v>
      </c>
      <c r="O127" s="9">
        <v>0</v>
      </c>
      <c r="P127" s="129" t="str">
        <f>SUM(D127:O127)</f>
        <v>0</v>
      </c>
      <c r="Q127" s="9" t="str">
        <f>P127/12</f>
        <v>0</v>
      </c>
    </row>
    <row r="128" spans="1:49">
      <c r="A128" s="134"/>
      <c r="B128" s="1"/>
      <c r="C128" s="29" t="s">
        <v>21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30" t="str">
        <f>IF(P127&gt;0,(P127-P126)/P127,0)</f>
        <v>0</v>
      </c>
      <c r="Q128" s="11" t="str">
        <f>IF(Q127&gt;0,(Q127-Q126)/Q127,0)</f>
        <v>0</v>
      </c>
    </row>
    <row r="129" spans="1:49">
      <c r="A129" s="134" t="s">
        <v>63</v>
      </c>
      <c r="B129" s="4">
        <v>2023</v>
      </c>
      <c r="C129" s="131" t="s">
        <v>20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128" t="str">
        <f>SUM(D129:O129)</f>
        <v>0</v>
      </c>
      <c r="Q129" s="5" t="str">
        <f>P129/12</f>
        <v>0</v>
      </c>
    </row>
    <row r="130" spans="1:49">
      <c r="A130" s="134"/>
      <c r="B130" s="8">
        <v>2024</v>
      </c>
      <c r="C130" s="132" t="s">
        <v>20</v>
      </c>
      <c r="D130" s="9">
        <v>0</v>
      </c>
      <c r="E130" s="9">
        <v>0</v>
      </c>
      <c r="F130" s="9">
        <v>0</v>
      </c>
      <c r="G130" s="9">
        <v>0</v>
      </c>
      <c r="H130" s="9">
        <v>15.1</v>
      </c>
      <c r="I130" s="9">
        <v>35.6</v>
      </c>
      <c r="J130" s="9">
        <v>84.9</v>
      </c>
      <c r="K130" s="9">
        <v>253.3</v>
      </c>
      <c r="L130" s="9">
        <v>3.1</v>
      </c>
      <c r="M130" s="9">
        <v>0</v>
      </c>
      <c r="N130" s="9">
        <v>0</v>
      </c>
      <c r="O130" s="9">
        <v>0</v>
      </c>
      <c r="P130" s="129" t="str">
        <f>SUM(D130:O130)</f>
        <v>0</v>
      </c>
      <c r="Q130" s="9" t="str">
        <f>P130/12</f>
        <v>0</v>
      </c>
    </row>
    <row r="131" spans="1:49">
      <c r="A131" s="134"/>
      <c r="B131" s="1"/>
      <c r="C131" s="29" t="s">
        <v>21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30" t="str">
        <f>IF(P130&gt;0,(P130-P129)/P130,0)</f>
        <v>0</v>
      </c>
      <c r="Q131" s="11" t="str">
        <f>IF(Q130&gt;0,(Q130-Q129)/Q130,0)</f>
        <v>0</v>
      </c>
    </row>
    <row r="132" spans="1:49">
      <c r="A132" s="134" t="s">
        <v>64</v>
      </c>
      <c r="B132" s="4">
        <v>2023</v>
      </c>
      <c r="C132" s="131" t="s">
        <v>20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128" t="str">
        <f>SUM(D132:O132)</f>
        <v>0</v>
      </c>
      <c r="Q132" s="5" t="str">
        <f>P132/12</f>
        <v>0</v>
      </c>
    </row>
    <row r="133" spans="1:49">
      <c r="A133" s="134"/>
      <c r="B133" s="8">
        <v>2024</v>
      </c>
      <c r="C133" s="132" t="s">
        <v>20</v>
      </c>
      <c r="D133" s="9">
        <v>0</v>
      </c>
      <c r="E133" s="9">
        <v>0</v>
      </c>
      <c r="F133" s="9">
        <v>0</v>
      </c>
      <c r="G133" s="9">
        <v>0</v>
      </c>
      <c r="H133" s="9">
        <v>193</v>
      </c>
      <c r="I133" s="9">
        <v>1620.7</v>
      </c>
      <c r="J133" s="9">
        <v>1677.4</v>
      </c>
      <c r="K133" s="9">
        <v>1271.2</v>
      </c>
      <c r="L133" s="9">
        <v>549.8</v>
      </c>
      <c r="M133" s="9">
        <v>0</v>
      </c>
      <c r="N133" s="9">
        <v>0</v>
      </c>
      <c r="O133" s="9">
        <v>0</v>
      </c>
      <c r="P133" s="129" t="str">
        <f>SUM(D133:O133)</f>
        <v>0</v>
      </c>
      <c r="Q133" s="9" t="str">
        <f>P133/12</f>
        <v>0</v>
      </c>
    </row>
    <row r="134" spans="1:49">
      <c r="A134" s="134"/>
      <c r="B134" s="1"/>
      <c r="C134" s="29" t="s">
        <v>21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30" t="str">
        <f>IF(P133&gt;0,(P133-P132)/P133,0)</f>
        <v>0</v>
      </c>
      <c r="Q134" s="11" t="str">
        <f>IF(Q133&gt;0,(Q133-Q132)/Q133,0)</f>
        <v>0</v>
      </c>
    </row>
    <row r="135" spans="1:49">
      <c r="A135" s="134" t="s">
        <v>65</v>
      </c>
      <c r="B135" s="4">
        <v>2023</v>
      </c>
      <c r="C135" s="131" t="s">
        <v>20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128" t="str">
        <f>SUM(D135:O135)</f>
        <v>0</v>
      </c>
      <c r="Q135" s="5" t="str">
        <f>P135/12</f>
        <v>0</v>
      </c>
    </row>
    <row r="136" spans="1:49">
      <c r="A136" s="134"/>
      <c r="B136" s="8">
        <v>2024</v>
      </c>
      <c r="C136" s="132" t="s">
        <v>20</v>
      </c>
      <c r="D136" s="9">
        <v>0</v>
      </c>
      <c r="E136" s="9">
        <v>0</v>
      </c>
      <c r="F136" s="9">
        <v>0</v>
      </c>
      <c r="G136" s="9">
        <v>0</v>
      </c>
      <c r="H136" s="9">
        <v>649.4</v>
      </c>
      <c r="I136" s="9">
        <v>7557.7</v>
      </c>
      <c r="J136" s="9">
        <v>7494.6</v>
      </c>
      <c r="K136" s="9">
        <v>8088.7</v>
      </c>
      <c r="L136" s="9">
        <v>3320</v>
      </c>
      <c r="M136" s="9">
        <v>0</v>
      </c>
      <c r="N136" s="9">
        <v>0</v>
      </c>
      <c r="O136" s="9">
        <v>0</v>
      </c>
      <c r="P136" s="129" t="str">
        <f>SUM(D136:O136)</f>
        <v>0</v>
      </c>
      <c r="Q136" s="9" t="str">
        <f>P136/12</f>
        <v>0</v>
      </c>
    </row>
    <row r="137" spans="1:49">
      <c r="A137" s="134"/>
      <c r="B137" s="1"/>
      <c r="C137" s="29" t="s">
        <v>21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30" t="str">
        <f>IF(P136&gt;0,(P136-P135)/P136,0)</f>
        <v>0</v>
      </c>
      <c r="Q137" s="11" t="str">
        <f>IF(Q136&gt;0,(Q136-Q135)/Q136,0)</f>
        <v>0</v>
      </c>
    </row>
    <row r="138" spans="1:49">
      <c r="A138" s="134" t="s">
        <v>66</v>
      </c>
      <c r="B138" s="4">
        <v>2023</v>
      </c>
      <c r="C138" s="131" t="s">
        <v>20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128" t="str">
        <f>SUM(D138:O138)</f>
        <v>0</v>
      </c>
      <c r="Q138" s="5" t="str">
        <f>P138/12</f>
        <v>0</v>
      </c>
    </row>
    <row r="139" spans="1:49">
      <c r="A139" s="134"/>
      <c r="B139" s="8">
        <v>2024</v>
      </c>
      <c r="C139" s="132" t="s">
        <v>20</v>
      </c>
      <c r="D139" s="9">
        <v>0</v>
      </c>
      <c r="E139" s="9">
        <v>0</v>
      </c>
      <c r="F139" s="9">
        <v>0</v>
      </c>
      <c r="G139" s="9">
        <v>0</v>
      </c>
      <c r="H139" s="9">
        <v>1658.6</v>
      </c>
      <c r="I139" s="9">
        <v>19258.9</v>
      </c>
      <c r="J139" s="9">
        <v>20723.4</v>
      </c>
      <c r="K139" s="9">
        <v>21364.3</v>
      </c>
      <c r="L139" s="9">
        <v>9047.4</v>
      </c>
      <c r="M139" s="9">
        <v>0</v>
      </c>
      <c r="N139" s="9">
        <v>0</v>
      </c>
      <c r="O139" s="9">
        <v>0</v>
      </c>
      <c r="P139" s="129" t="str">
        <f>SUM(D139:O139)</f>
        <v>0</v>
      </c>
      <c r="Q139" s="9" t="str">
        <f>P139/12</f>
        <v>0</v>
      </c>
    </row>
    <row r="140" spans="1:49">
      <c r="A140" s="134"/>
      <c r="B140" s="1"/>
      <c r="C140" s="29" t="s">
        <v>21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30" t="str">
        <f>IF(P139&gt;0,(P139-P138)/P139,0)</f>
        <v>0</v>
      </c>
      <c r="Q140" s="11" t="str">
        <f>IF(Q139&gt;0,(Q139-Q138)/Q139,0)</f>
        <v>0</v>
      </c>
    </row>
    <row r="141" spans="1:49">
      <c r="A141" s="134" t="s">
        <v>67</v>
      </c>
      <c r="B141" s="4">
        <v>2023</v>
      </c>
      <c r="C141" s="131" t="s">
        <v>20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128" t="str">
        <f>SUM(D141:O141)</f>
        <v>0</v>
      </c>
      <c r="Q141" s="5" t="str">
        <f>P141/12</f>
        <v>0</v>
      </c>
    </row>
    <row r="142" spans="1:49">
      <c r="A142" s="134"/>
      <c r="B142" s="8">
        <v>2024</v>
      </c>
      <c r="C142" s="132" t="s">
        <v>20</v>
      </c>
      <c r="D142" s="9">
        <v>0</v>
      </c>
      <c r="E142" s="9">
        <v>0</v>
      </c>
      <c r="F142" s="9">
        <v>0</v>
      </c>
      <c r="G142" s="9">
        <v>0</v>
      </c>
      <c r="H142" s="9">
        <v>418.2</v>
      </c>
      <c r="I142" s="9">
        <v>1168.4</v>
      </c>
      <c r="J142" s="9">
        <v>995.6</v>
      </c>
      <c r="K142" s="9">
        <v>845.5</v>
      </c>
      <c r="L142" s="9">
        <v>552.9</v>
      </c>
      <c r="M142" s="9">
        <v>0</v>
      </c>
      <c r="N142" s="9">
        <v>0</v>
      </c>
      <c r="O142" s="9">
        <v>0</v>
      </c>
      <c r="P142" s="129" t="str">
        <f>SUM(D142:O142)</f>
        <v>0</v>
      </c>
      <c r="Q142" s="9" t="str">
        <f>P142/12</f>
        <v>0</v>
      </c>
    </row>
    <row r="143" spans="1:49">
      <c r="A143" s="134"/>
      <c r="B143" s="1"/>
      <c r="C143" s="29" t="s">
        <v>21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30" t="str">
        <f>IF(P142&gt;0,(P142-P141)/P142,0)</f>
        <v>0</v>
      </c>
      <c r="Q143" s="11" t="str">
        <f>IF(Q142&gt;0,(Q142-Q141)/Q142,0)</f>
        <v>0</v>
      </c>
    </row>
    <row r="144" spans="1:49">
      <c r="A144" s="134" t="s">
        <v>68</v>
      </c>
      <c r="B144" s="4">
        <v>2023</v>
      </c>
      <c r="C144" s="131" t="s">
        <v>20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128" t="str">
        <f>SUM(D144:O144)</f>
        <v>0</v>
      </c>
      <c r="Q144" s="5" t="str">
        <f>P144/12</f>
        <v>0</v>
      </c>
    </row>
    <row r="145" spans="1:49">
      <c r="A145" s="134"/>
      <c r="B145" s="8">
        <v>2024</v>
      </c>
      <c r="C145" s="132" t="s">
        <v>20</v>
      </c>
      <c r="D145" s="9">
        <v>0</v>
      </c>
      <c r="E145" s="9">
        <v>0</v>
      </c>
      <c r="F145" s="9">
        <v>0</v>
      </c>
      <c r="G145" s="9">
        <v>0</v>
      </c>
      <c r="H145" s="9">
        <v>352.8</v>
      </c>
      <c r="I145" s="9">
        <v>1205</v>
      </c>
      <c r="J145" s="9">
        <v>1028.7</v>
      </c>
      <c r="K145" s="9">
        <v>3144.3</v>
      </c>
      <c r="L145" s="9">
        <v>415.4</v>
      </c>
      <c r="M145" s="9">
        <v>0</v>
      </c>
      <c r="N145" s="9">
        <v>0</v>
      </c>
      <c r="O145" s="9">
        <v>0</v>
      </c>
      <c r="P145" s="129" t="str">
        <f>SUM(D145:O145)</f>
        <v>0</v>
      </c>
      <c r="Q145" s="9" t="str">
        <f>P145/12</f>
        <v>0</v>
      </c>
    </row>
    <row r="146" spans="1:49">
      <c r="A146" s="134"/>
      <c r="B146" s="1"/>
      <c r="C146" s="29" t="s">
        <v>21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30" t="str">
        <f>IF(P145&gt;0,(P145-P144)/P145,0)</f>
        <v>0</v>
      </c>
      <c r="Q146" s="11" t="str">
        <f>IF(Q145&gt;0,(Q145-Q144)/Q145,0)</f>
        <v>0</v>
      </c>
    </row>
    <row r="147" spans="1:49">
      <c r="A147" s="134" t="s">
        <v>69</v>
      </c>
      <c r="B147" s="4">
        <v>2023</v>
      </c>
      <c r="C147" s="131" t="s">
        <v>20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128" t="str">
        <f>SUM(D147:O147)</f>
        <v>0</v>
      </c>
      <c r="Q147" s="5" t="str">
        <f>P147/12</f>
        <v>0</v>
      </c>
    </row>
    <row r="148" spans="1:49">
      <c r="A148" s="134"/>
      <c r="B148" s="8">
        <v>2024</v>
      </c>
      <c r="C148" s="132" t="s">
        <v>20</v>
      </c>
      <c r="D148" s="9">
        <v>0</v>
      </c>
      <c r="E148" s="9">
        <v>0</v>
      </c>
      <c r="F148" s="9">
        <v>0</v>
      </c>
      <c r="G148" s="9">
        <v>0</v>
      </c>
      <c r="H148" s="9">
        <v>399.1</v>
      </c>
      <c r="I148" s="9">
        <v>815.1</v>
      </c>
      <c r="J148" s="9">
        <v>1081.5</v>
      </c>
      <c r="K148" s="9">
        <v>1223.7</v>
      </c>
      <c r="L148" s="9">
        <v>477.6</v>
      </c>
      <c r="M148" s="9">
        <v>0</v>
      </c>
      <c r="N148" s="9">
        <v>0</v>
      </c>
      <c r="O148" s="9">
        <v>0</v>
      </c>
      <c r="P148" s="129" t="str">
        <f>SUM(D148:O148)</f>
        <v>0</v>
      </c>
      <c r="Q148" s="9" t="str">
        <f>P148/12</f>
        <v>0</v>
      </c>
    </row>
    <row r="149" spans="1:49">
      <c r="A149" s="134"/>
      <c r="B149" s="1"/>
      <c r="C149" s="29" t="s">
        <v>21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30" t="str">
        <f>IF(P148&gt;0,(P148-P147)/P148,0)</f>
        <v>0</v>
      </c>
      <c r="Q149" s="11" t="str">
        <f>IF(Q148&gt;0,(Q148-Q147)/Q148,0)</f>
        <v>0</v>
      </c>
    </row>
    <row r="150" spans="1:49">
      <c r="A150" s="134" t="s">
        <v>70</v>
      </c>
      <c r="B150" s="4">
        <v>2023</v>
      </c>
      <c r="C150" s="131" t="s">
        <v>20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128" t="str">
        <f>SUM(D150:O150)</f>
        <v>0</v>
      </c>
      <c r="Q150" s="5" t="str">
        <f>P150/12</f>
        <v>0</v>
      </c>
    </row>
    <row r="151" spans="1:49">
      <c r="A151" s="134"/>
      <c r="B151" s="8">
        <v>2024</v>
      </c>
      <c r="C151" s="132" t="s">
        <v>20</v>
      </c>
      <c r="D151" s="9">
        <v>0</v>
      </c>
      <c r="E151" s="9">
        <v>0</v>
      </c>
      <c r="F151" s="9">
        <v>0</v>
      </c>
      <c r="G151" s="9">
        <v>0</v>
      </c>
      <c r="H151" s="9">
        <v>633.6</v>
      </c>
      <c r="I151" s="9">
        <v>9330.6</v>
      </c>
      <c r="J151" s="9">
        <v>7395.2</v>
      </c>
      <c r="K151" s="9">
        <v>12662.6</v>
      </c>
      <c r="L151" s="9">
        <v>4311.5</v>
      </c>
      <c r="M151" s="9">
        <v>0</v>
      </c>
      <c r="N151" s="9">
        <v>0</v>
      </c>
      <c r="O151" s="9">
        <v>0</v>
      </c>
      <c r="P151" s="129" t="str">
        <f>SUM(D151:O151)</f>
        <v>0</v>
      </c>
      <c r="Q151" s="9" t="str">
        <f>P151/12</f>
        <v>0</v>
      </c>
    </row>
    <row r="152" spans="1:49">
      <c r="A152" s="134"/>
      <c r="B152" s="1"/>
      <c r="C152" s="29" t="s">
        <v>21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30" t="str">
        <f>IF(P151&gt;0,(P151-P150)/P151,0)</f>
        <v>0</v>
      </c>
      <c r="Q152" s="11" t="str">
        <f>IF(Q151&gt;0,(Q151-Q150)/Q151,0)</f>
        <v>0</v>
      </c>
    </row>
    <row r="153" spans="1:49">
      <c r="A153" s="134" t="s">
        <v>71</v>
      </c>
      <c r="B153" s="4">
        <v>2023</v>
      </c>
      <c r="C153" s="131" t="s">
        <v>20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128" t="str">
        <f>SUM(D153:O153)</f>
        <v>0</v>
      </c>
      <c r="Q153" s="5" t="str">
        <f>P153/12</f>
        <v>0</v>
      </c>
    </row>
    <row r="154" spans="1:49">
      <c r="A154" s="134"/>
      <c r="B154" s="8">
        <v>2024</v>
      </c>
      <c r="C154" s="132" t="s">
        <v>20</v>
      </c>
      <c r="D154" s="9">
        <v>0</v>
      </c>
      <c r="E154" s="9">
        <v>0</v>
      </c>
      <c r="F154" s="9">
        <v>0</v>
      </c>
      <c r="G154" s="9">
        <v>0</v>
      </c>
      <c r="H154" s="9">
        <v>1364.7</v>
      </c>
      <c r="I154" s="9">
        <v>3037.3</v>
      </c>
      <c r="J154" s="9">
        <v>2527.7</v>
      </c>
      <c r="K154" s="9">
        <v>2199.4</v>
      </c>
      <c r="L154" s="9">
        <v>1044.4</v>
      </c>
      <c r="M154" s="9">
        <v>0</v>
      </c>
      <c r="N154" s="9">
        <v>0</v>
      </c>
      <c r="O154" s="9">
        <v>0</v>
      </c>
      <c r="P154" s="129" t="str">
        <f>SUM(D154:O154)</f>
        <v>0</v>
      </c>
      <c r="Q154" s="9" t="str">
        <f>P154/12</f>
        <v>0</v>
      </c>
    </row>
    <row r="155" spans="1:49">
      <c r="A155" s="134"/>
      <c r="B155" s="1"/>
      <c r="C155" s="29" t="s">
        <v>21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30" t="str">
        <f>IF(P154&gt;0,(P154-P153)/P154,0)</f>
        <v>0</v>
      </c>
      <c r="Q155" s="11" t="str">
        <f>IF(Q154&gt;0,(Q154-Q153)/Q154,0)</f>
        <v>0</v>
      </c>
    </row>
    <row r="156" spans="1:49">
      <c r="A156" s="134" t="s">
        <v>72</v>
      </c>
      <c r="B156" s="4">
        <v>2023</v>
      </c>
      <c r="C156" s="131" t="s">
        <v>20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128" t="str">
        <f>SUM(D156:O156)</f>
        <v>0</v>
      </c>
      <c r="Q156" s="5" t="str">
        <f>P156/12</f>
        <v>0</v>
      </c>
    </row>
    <row r="157" spans="1:49">
      <c r="A157" s="134"/>
      <c r="B157" s="8">
        <v>2024</v>
      </c>
      <c r="C157" s="132" t="s">
        <v>20</v>
      </c>
      <c r="D157" s="9">
        <v>0</v>
      </c>
      <c r="E157" s="9">
        <v>0</v>
      </c>
      <c r="F157" s="9">
        <v>0</v>
      </c>
      <c r="G157" s="9">
        <v>0</v>
      </c>
      <c r="H157" s="9">
        <v>112.4</v>
      </c>
      <c r="I157" s="9">
        <v>2181.6</v>
      </c>
      <c r="J157" s="9">
        <v>2035.4</v>
      </c>
      <c r="K157" s="9">
        <v>1654.9</v>
      </c>
      <c r="L157" s="9">
        <v>552</v>
      </c>
      <c r="M157" s="9">
        <v>0</v>
      </c>
      <c r="N157" s="9">
        <v>0</v>
      </c>
      <c r="O157" s="9">
        <v>0</v>
      </c>
      <c r="P157" s="129" t="str">
        <f>SUM(D157:O157)</f>
        <v>0</v>
      </c>
      <c r="Q157" s="9" t="str">
        <f>P157/12</f>
        <v>0</v>
      </c>
    </row>
    <row r="158" spans="1:49">
      <c r="A158" s="134"/>
      <c r="B158" s="1"/>
      <c r="C158" s="29" t="s">
        <v>21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30" t="str">
        <f>IF(P157&gt;0,(P157-P156)/P157,0)</f>
        <v>0</v>
      </c>
      <c r="Q158" s="11" t="str">
        <f>IF(Q157&gt;0,(Q157-Q156)/Q157,0)</f>
        <v>0</v>
      </c>
    </row>
    <row r="159" spans="1:49">
      <c r="A159" s="134" t="s">
        <v>73</v>
      </c>
      <c r="B159" s="4">
        <v>2023</v>
      </c>
      <c r="C159" s="131" t="s">
        <v>20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128" t="str">
        <f>SUM(D159:O159)</f>
        <v>0</v>
      </c>
      <c r="Q159" s="5" t="str">
        <f>P159/12</f>
        <v>0</v>
      </c>
    </row>
    <row r="160" spans="1:49">
      <c r="A160" s="134"/>
      <c r="B160" s="8">
        <v>2024</v>
      </c>
      <c r="C160" s="132" t="s">
        <v>20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2.8</v>
      </c>
      <c r="K160" s="9">
        <v>3.1</v>
      </c>
      <c r="L160" s="9">
        <v>1.7</v>
      </c>
      <c r="M160" s="9">
        <v>0</v>
      </c>
      <c r="N160" s="9">
        <v>0</v>
      </c>
      <c r="O160" s="9">
        <v>0</v>
      </c>
      <c r="P160" s="129" t="str">
        <f>SUM(D160:O160)</f>
        <v>0</v>
      </c>
      <c r="Q160" s="9" t="str">
        <f>P160/12</f>
        <v>0</v>
      </c>
    </row>
    <row r="161" spans="1:49">
      <c r="A161" s="134"/>
      <c r="B161" s="1"/>
      <c r="C161" s="29" t="s">
        <v>21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30" t="str">
        <f>IF(P160&gt;0,(P160-P159)/P160,0)</f>
        <v>0</v>
      </c>
      <c r="Q161" s="11" t="str">
        <f>IF(Q160&gt;0,(Q160-Q159)/Q160,0)</f>
        <v>0</v>
      </c>
    </row>
    <row r="162" spans="1:49">
      <c r="A162" s="134" t="s">
        <v>74</v>
      </c>
      <c r="B162" s="4">
        <v>2023</v>
      </c>
      <c r="C162" s="131" t="s">
        <v>20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128" t="str">
        <f>SUM(D162:O162)</f>
        <v>0</v>
      </c>
      <c r="Q162" s="5" t="str">
        <f>P162/12</f>
        <v>0</v>
      </c>
    </row>
    <row r="163" spans="1:49">
      <c r="A163" s="134"/>
      <c r="B163" s="8">
        <v>2024</v>
      </c>
      <c r="C163" s="132" t="s">
        <v>20</v>
      </c>
      <c r="D163" s="9">
        <v>0</v>
      </c>
      <c r="E163" s="9">
        <v>0</v>
      </c>
      <c r="F163" s="9">
        <v>0</v>
      </c>
      <c r="G163" s="9">
        <v>0</v>
      </c>
      <c r="H163" s="9">
        <v>234.5</v>
      </c>
      <c r="I163" s="9">
        <v>3130.1</v>
      </c>
      <c r="J163" s="9">
        <v>2343.8</v>
      </c>
      <c r="K163" s="9">
        <v>1643.6</v>
      </c>
      <c r="L163" s="9">
        <v>1239.9</v>
      </c>
      <c r="M163" s="9">
        <v>0</v>
      </c>
      <c r="N163" s="9">
        <v>0</v>
      </c>
      <c r="O163" s="9">
        <v>0</v>
      </c>
      <c r="P163" s="129" t="str">
        <f>SUM(D163:O163)</f>
        <v>0</v>
      </c>
      <c r="Q163" s="9" t="str">
        <f>P163/12</f>
        <v>0</v>
      </c>
    </row>
    <row r="164" spans="1:49">
      <c r="A164" s="134"/>
      <c r="B164" s="1"/>
      <c r="C164" s="29" t="s">
        <v>21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30" t="str">
        <f>IF(P163&gt;0,(P163-P162)/P163,0)</f>
        <v>0</v>
      </c>
      <c r="Q164" s="11" t="str">
        <f>IF(Q163&gt;0,(Q163-Q162)/Q163,0)</f>
        <v>0</v>
      </c>
    </row>
    <row r="165" spans="1:49">
      <c r="A165" s="134" t="s">
        <v>75</v>
      </c>
      <c r="B165" s="4">
        <v>2023</v>
      </c>
      <c r="C165" s="131" t="s">
        <v>20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128" t="str">
        <f>SUM(D165:O165)</f>
        <v>0</v>
      </c>
      <c r="Q165" s="5" t="str">
        <f>P165/12</f>
        <v>0</v>
      </c>
    </row>
    <row r="166" spans="1:49">
      <c r="A166" s="134"/>
      <c r="B166" s="8">
        <v>2024</v>
      </c>
      <c r="C166" s="132" t="s">
        <v>20</v>
      </c>
      <c r="D166" s="9">
        <v>0</v>
      </c>
      <c r="E166" s="9">
        <v>0</v>
      </c>
      <c r="F166" s="9">
        <v>0</v>
      </c>
      <c r="G166" s="9">
        <v>0</v>
      </c>
      <c r="H166" s="9">
        <v>2482.4</v>
      </c>
      <c r="I166" s="9">
        <v>6451.3</v>
      </c>
      <c r="J166" s="9">
        <v>7230.2</v>
      </c>
      <c r="K166" s="9">
        <v>7100.9</v>
      </c>
      <c r="L166" s="9">
        <v>2987.6</v>
      </c>
      <c r="M166" s="9">
        <v>0</v>
      </c>
      <c r="N166" s="9">
        <v>0</v>
      </c>
      <c r="O166" s="9">
        <v>0</v>
      </c>
      <c r="P166" s="129" t="str">
        <f>SUM(D166:O166)</f>
        <v>0</v>
      </c>
      <c r="Q166" s="9" t="str">
        <f>P166/12</f>
        <v>0</v>
      </c>
    </row>
    <row r="167" spans="1:49">
      <c r="A167" s="134"/>
      <c r="B167" s="1"/>
      <c r="C167" s="29" t="s">
        <v>21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30" t="str">
        <f>IF(P166&gt;0,(P166-P165)/P166,0)</f>
        <v>0</v>
      </c>
      <c r="Q167" s="11" t="str">
        <f>IF(Q166&gt;0,(Q166-Q165)/Q166,0)</f>
        <v>0</v>
      </c>
    </row>
    <row r="168" spans="1:49">
      <c r="A168" s="134" t="s">
        <v>76</v>
      </c>
      <c r="B168" s="4">
        <v>2023</v>
      </c>
      <c r="C168" s="131" t="s">
        <v>20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128" t="str">
        <f>SUM(D168:O168)</f>
        <v>0</v>
      </c>
      <c r="Q168" s="5" t="str">
        <f>P168/12</f>
        <v>0</v>
      </c>
    </row>
    <row r="169" spans="1:49">
      <c r="A169" s="134"/>
      <c r="B169" s="8">
        <v>2024</v>
      </c>
      <c r="C169" s="132" t="s">
        <v>20</v>
      </c>
      <c r="D169" s="9">
        <v>0</v>
      </c>
      <c r="E169" s="9">
        <v>0</v>
      </c>
      <c r="F169" s="9">
        <v>0</v>
      </c>
      <c r="G169" s="9">
        <v>0</v>
      </c>
      <c r="H169" s="9">
        <v>2575.2</v>
      </c>
      <c r="I169" s="9">
        <v>5516.5</v>
      </c>
      <c r="J169" s="9">
        <v>5250.7</v>
      </c>
      <c r="K169" s="9">
        <v>8486.7</v>
      </c>
      <c r="L169" s="9">
        <v>3128.5</v>
      </c>
      <c r="M169" s="9">
        <v>0</v>
      </c>
      <c r="N169" s="9">
        <v>0</v>
      </c>
      <c r="O169" s="9">
        <v>0</v>
      </c>
      <c r="P169" s="129" t="str">
        <f>SUM(D169:O169)</f>
        <v>0</v>
      </c>
      <c r="Q169" s="9" t="str">
        <f>P169/12</f>
        <v>0</v>
      </c>
    </row>
    <row r="170" spans="1:49">
      <c r="A170" s="134"/>
      <c r="B170" s="1"/>
      <c r="C170" s="29" t="s">
        <v>21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30" t="str">
        <f>IF(P169&gt;0,(P169-P168)/P169,0)</f>
        <v>0</v>
      </c>
      <c r="Q170" s="11" t="str">
        <f>IF(Q169&gt;0,(Q169-Q168)/Q169,0)</f>
        <v>0</v>
      </c>
    </row>
    <row r="171" spans="1:49">
      <c r="A171" s="134" t="s">
        <v>77</v>
      </c>
      <c r="B171" s="4">
        <v>2023</v>
      </c>
      <c r="C171" s="131" t="s">
        <v>20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128" t="str">
        <f>SUM(D171:O171)</f>
        <v>0</v>
      </c>
      <c r="Q171" s="5" t="str">
        <f>P171/12</f>
        <v>0</v>
      </c>
    </row>
    <row r="172" spans="1:49">
      <c r="A172" s="134"/>
      <c r="B172" s="8">
        <v>2024</v>
      </c>
      <c r="C172" s="132" t="s">
        <v>20</v>
      </c>
      <c r="D172" s="9">
        <v>0</v>
      </c>
      <c r="E172" s="9">
        <v>0</v>
      </c>
      <c r="F172" s="9">
        <v>0</v>
      </c>
      <c r="G172" s="9">
        <v>0</v>
      </c>
      <c r="H172" s="9">
        <v>477.9</v>
      </c>
      <c r="I172" s="9">
        <v>3961.5</v>
      </c>
      <c r="J172" s="9">
        <v>7554.6</v>
      </c>
      <c r="K172" s="9">
        <v>5645.4</v>
      </c>
      <c r="L172" s="9">
        <v>3178.7</v>
      </c>
      <c r="M172" s="9">
        <v>0</v>
      </c>
      <c r="N172" s="9">
        <v>0</v>
      </c>
      <c r="O172" s="9">
        <v>0</v>
      </c>
      <c r="P172" s="129" t="str">
        <f>SUM(D172:O172)</f>
        <v>0</v>
      </c>
      <c r="Q172" s="9" t="str">
        <f>P172/12</f>
        <v>0</v>
      </c>
    </row>
    <row r="173" spans="1:49">
      <c r="A173" s="134"/>
      <c r="B173" s="1"/>
      <c r="C173" s="29" t="s">
        <v>21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30" t="str">
        <f>IF(P172&gt;0,(P172-P171)/P172,0)</f>
        <v>0</v>
      </c>
      <c r="Q173" s="11" t="str">
        <f>IF(Q172&gt;0,(Q172-Q171)/Q172,0)</f>
        <v>0</v>
      </c>
    </row>
    <row r="174" spans="1:49">
      <c r="A174" s="134" t="s">
        <v>78</v>
      </c>
      <c r="B174" s="4">
        <v>2023</v>
      </c>
      <c r="C174" s="131" t="s">
        <v>20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128" t="str">
        <f>SUM(D174:O174)</f>
        <v>0</v>
      </c>
      <c r="Q174" s="5" t="str">
        <f>P174/12</f>
        <v>0</v>
      </c>
    </row>
    <row r="175" spans="1:49">
      <c r="A175" s="134"/>
      <c r="B175" s="8">
        <v>2024</v>
      </c>
      <c r="C175" s="132" t="s">
        <v>20</v>
      </c>
      <c r="D175" s="9">
        <v>0</v>
      </c>
      <c r="E175" s="9">
        <v>0</v>
      </c>
      <c r="F175" s="9">
        <v>0</v>
      </c>
      <c r="G175" s="9">
        <v>0</v>
      </c>
      <c r="H175" s="9">
        <v>1973</v>
      </c>
      <c r="I175" s="9">
        <v>4472.2</v>
      </c>
      <c r="J175" s="9">
        <v>3457.1</v>
      </c>
      <c r="K175" s="9">
        <v>3719.1</v>
      </c>
      <c r="L175" s="9">
        <v>1759</v>
      </c>
      <c r="M175" s="9">
        <v>0</v>
      </c>
      <c r="N175" s="9">
        <v>0</v>
      </c>
      <c r="O175" s="9">
        <v>0</v>
      </c>
      <c r="P175" s="129" t="str">
        <f>SUM(D175:O175)</f>
        <v>0</v>
      </c>
      <c r="Q175" s="9" t="str">
        <f>P175/12</f>
        <v>0</v>
      </c>
    </row>
    <row r="176" spans="1:49">
      <c r="A176" s="134"/>
      <c r="B176" s="1"/>
      <c r="C176" s="29" t="s">
        <v>21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30" t="str">
        <f>IF(P175&gt;0,(P175-P174)/P175,0)</f>
        <v>0</v>
      </c>
      <c r="Q176" s="11" t="str">
        <f>IF(Q175&gt;0,(Q175-Q174)/Q175,0)</f>
        <v>0</v>
      </c>
    </row>
    <row r="177" spans="1:49">
      <c r="A177" s="134" t="s">
        <v>79</v>
      </c>
      <c r="B177" s="4">
        <v>2023</v>
      </c>
      <c r="C177" s="131" t="s">
        <v>20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128" t="str">
        <f>SUM(D177:O177)</f>
        <v>0</v>
      </c>
      <c r="Q177" s="5" t="str">
        <f>P177/12</f>
        <v>0</v>
      </c>
    </row>
    <row r="178" spans="1:49">
      <c r="A178" s="134"/>
      <c r="B178" s="8">
        <v>2024</v>
      </c>
      <c r="C178" s="132" t="s">
        <v>20</v>
      </c>
      <c r="D178" s="9">
        <v>0</v>
      </c>
      <c r="E178" s="9">
        <v>0</v>
      </c>
      <c r="F178" s="9">
        <v>0</v>
      </c>
      <c r="G178" s="9">
        <v>0</v>
      </c>
      <c r="H178" s="9">
        <v>357.9</v>
      </c>
      <c r="I178" s="9">
        <v>2679.4</v>
      </c>
      <c r="J178" s="9">
        <v>2024.4</v>
      </c>
      <c r="K178" s="9">
        <v>3013.8</v>
      </c>
      <c r="L178" s="9">
        <v>946</v>
      </c>
      <c r="M178" s="9">
        <v>0</v>
      </c>
      <c r="N178" s="9">
        <v>0</v>
      </c>
      <c r="O178" s="9">
        <v>0</v>
      </c>
      <c r="P178" s="129" t="str">
        <f>SUM(D178:O178)</f>
        <v>0</v>
      </c>
      <c r="Q178" s="9" t="str">
        <f>P178/12</f>
        <v>0</v>
      </c>
    </row>
    <row r="179" spans="1:49">
      <c r="A179" s="134"/>
      <c r="B179" s="1"/>
      <c r="C179" s="29" t="s">
        <v>21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30" t="str">
        <f>IF(P178&gt;0,(P178-P177)/P178,0)</f>
        <v>0</v>
      </c>
      <c r="Q179" s="11" t="str">
        <f>IF(Q178&gt;0,(Q178-Q177)/Q178,0)</f>
        <v>0</v>
      </c>
    </row>
    <row r="180" spans="1:49">
      <c r="A180" s="134" t="s">
        <v>80</v>
      </c>
      <c r="B180" s="4">
        <v>2023</v>
      </c>
      <c r="C180" s="131" t="s">
        <v>20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128" t="str">
        <f>SUM(D180:O180)</f>
        <v>0</v>
      </c>
      <c r="Q180" s="5" t="str">
        <f>P180/12</f>
        <v>0</v>
      </c>
    </row>
    <row r="181" spans="1:49">
      <c r="A181" s="134"/>
      <c r="B181" s="8">
        <v>2024</v>
      </c>
      <c r="C181" s="132" t="s">
        <v>20</v>
      </c>
      <c r="D181" s="9">
        <v>0</v>
      </c>
      <c r="E181" s="9">
        <v>0</v>
      </c>
      <c r="F181" s="9">
        <v>0</v>
      </c>
      <c r="G181" s="9">
        <v>0</v>
      </c>
      <c r="H181" s="9">
        <v>1424.9</v>
      </c>
      <c r="I181" s="9">
        <v>3353.6</v>
      </c>
      <c r="J181" s="9">
        <v>3335.1</v>
      </c>
      <c r="K181" s="9">
        <v>2911.8</v>
      </c>
      <c r="L181" s="9">
        <v>1535.1</v>
      </c>
      <c r="M181" s="9">
        <v>0</v>
      </c>
      <c r="N181" s="9">
        <v>0</v>
      </c>
      <c r="O181" s="9">
        <v>0</v>
      </c>
      <c r="P181" s="129" t="str">
        <f>SUM(D181:O181)</f>
        <v>0</v>
      </c>
      <c r="Q181" s="9" t="str">
        <f>P181/12</f>
        <v>0</v>
      </c>
    </row>
    <row r="182" spans="1:49">
      <c r="A182" s="134"/>
      <c r="B182" s="1"/>
      <c r="C182" s="29" t="s">
        <v>21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30" t="str">
        <f>IF(P181&gt;0,(P181-P180)/P181,0)</f>
        <v>0</v>
      </c>
      <c r="Q182" s="11" t="str">
        <f>IF(Q181&gt;0,(Q181-Q180)/Q181,0)</f>
        <v>0</v>
      </c>
    </row>
    <row r="183" spans="1:49">
      <c r="A183" s="134" t="s">
        <v>81</v>
      </c>
      <c r="B183" s="4">
        <v>2023</v>
      </c>
      <c r="C183" s="131" t="s">
        <v>20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128" t="str">
        <f>SUM(D183:O183)</f>
        <v>0</v>
      </c>
      <c r="Q183" s="5" t="str">
        <f>P183/12</f>
        <v>0</v>
      </c>
    </row>
    <row r="184" spans="1:49">
      <c r="A184" s="134"/>
      <c r="B184" s="8">
        <v>2024</v>
      </c>
      <c r="C184" s="132" t="s">
        <v>20</v>
      </c>
      <c r="D184" s="9">
        <v>0</v>
      </c>
      <c r="E184" s="9">
        <v>0</v>
      </c>
      <c r="F184" s="9">
        <v>0</v>
      </c>
      <c r="G184" s="9">
        <v>0</v>
      </c>
      <c r="H184" s="9">
        <v>844</v>
      </c>
      <c r="I184" s="9">
        <v>8646.1</v>
      </c>
      <c r="J184" s="9">
        <v>9661.9</v>
      </c>
      <c r="K184" s="9">
        <v>8935.9</v>
      </c>
      <c r="L184" s="9">
        <v>3906.1</v>
      </c>
      <c r="M184" s="9">
        <v>0</v>
      </c>
      <c r="N184" s="9">
        <v>0</v>
      </c>
      <c r="O184" s="9">
        <v>0</v>
      </c>
      <c r="P184" s="129" t="str">
        <f>SUM(D184:O184)</f>
        <v>0</v>
      </c>
      <c r="Q184" s="9" t="str">
        <f>P184/12</f>
        <v>0</v>
      </c>
    </row>
    <row r="185" spans="1:49">
      <c r="A185" s="134"/>
      <c r="B185" s="1"/>
      <c r="C185" s="29" t="s">
        <v>21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30" t="str">
        <f>IF(P184&gt;0,(P184-P183)/P184,0)</f>
        <v>0</v>
      </c>
      <c r="Q185" s="11" t="str">
        <f>IF(Q184&gt;0,(Q184-Q183)/Q184,0)</f>
        <v>0</v>
      </c>
    </row>
    <row r="186" spans="1:49">
      <c r="A186" s="134" t="s">
        <v>82</v>
      </c>
      <c r="B186" s="4">
        <v>2023</v>
      </c>
      <c r="C186" s="131" t="s">
        <v>20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128" t="str">
        <f>SUM(D186:O186)</f>
        <v>0</v>
      </c>
      <c r="Q186" s="5" t="str">
        <f>P186/12</f>
        <v>0</v>
      </c>
    </row>
    <row r="187" spans="1:49">
      <c r="A187" s="134"/>
      <c r="B187" s="8">
        <v>2024</v>
      </c>
      <c r="C187" s="132" t="s">
        <v>20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29" t="str">
        <f>SUM(D187:O187)</f>
        <v>0</v>
      </c>
      <c r="Q187" s="9" t="str">
        <f>P187/12</f>
        <v>0</v>
      </c>
    </row>
    <row r="188" spans="1:49">
      <c r="A188" s="134"/>
      <c r="B188" s="1"/>
      <c r="C188" s="29" t="s">
        <v>21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30" t="str">
        <f>IF(P187&gt;0,(P187-P186)/P187,0)</f>
        <v>0</v>
      </c>
      <c r="Q188" s="11" t="str">
        <f>IF(Q187&gt;0,(Q187-Q186)/Q187,0)</f>
        <v>0</v>
      </c>
    </row>
    <row r="189" spans="1:49">
      <c r="A189" s="134" t="s">
        <v>83</v>
      </c>
      <c r="B189" s="4">
        <v>2023</v>
      </c>
      <c r="C189" s="131" t="s">
        <v>20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128" t="str">
        <f>SUM(D189:O189)</f>
        <v>0</v>
      </c>
      <c r="Q189" s="5" t="str">
        <f>P189/12</f>
        <v>0</v>
      </c>
    </row>
    <row r="190" spans="1:49">
      <c r="A190" s="134"/>
      <c r="B190" s="8">
        <v>2024</v>
      </c>
      <c r="C190" s="132" t="s">
        <v>20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129" t="str">
        <f>SUM(D190:O190)</f>
        <v>0</v>
      </c>
      <c r="Q190" s="9" t="str">
        <f>P190/12</f>
        <v>0</v>
      </c>
    </row>
    <row r="191" spans="1:49">
      <c r="A191" s="134"/>
      <c r="B191" s="1"/>
      <c r="C191" s="29" t="s">
        <v>21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30" t="str">
        <f>IF(P190&gt;0,(P190-P189)/P190,0)</f>
        <v>0</v>
      </c>
      <c r="Q191" s="11" t="str">
        <f>IF(Q190&gt;0,(Q190-Q189)/Q190,0)</f>
        <v>0</v>
      </c>
    </row>
    <row r="192" spans="1:49">
      <c r="A192" s="134" t="s">
        <v>84</v>
      </c>
      <c r="B192" s="4">
        <v>2023</v>
      </c>
      <c r="C192" s="131" t="s">
        <v>20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128" t="str">
        <f>SUM(D192:O192)</f>
        <v>0</v>
      </c>
      <c r="Q192" s="5" t="str">
        <f>P192/12</f>
        <v>0</v>
      </c>
    </row>
    <row r="193" spans="1:49">
      <c r="A193" s="134"/>
      <c r="B193" s="8">
        <v>2024</v>
      </c>
      <c r="C193" s="132" t="s">
        <v>20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29" t="str">
        <f>SUM(D193:O193)</f>
        <v>0</v>
      </c>
      <c r="Q193" s="9" t="str">
        <f>P193/12</f>
        <v>0</v>
      </c>
    </row>
    <row r="194" spans="1:49">
      <c r="A194" s="134"/>
      <c r="B194" s="1"/>
      <c r="C194" s="29" t="s">
        <v>21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30" t="str">
        <f>IF(P193&gt;0,(P193-P192)/P193,0)</f>
        <v>0</v>
      </c>
      <c r="Q194" s="11" t="str">
        <f>IF(Q193&gt;0,(Q193-Q192)/Q193,0)</f>
        <v>0</v>
      </c>
    </row>
    <row r="195" spans="1:49">
      <c r="A195" s="134" t="s">
        <v>85</v>
      </c>
      <c r="B195" s="4">
        <v>2023</v>
      </c>
      <c r="C195" s="131" t="s">
        <v>20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128" t="str">
        <f>SUM(D195:O195)</f>
        <v>0</v>
      </c>
      <c r="Q195" s="5" t="str">
        <f>P195/12</f>
        <v>0</v>
      </c>
    </row>
    <row r="196" spans="1:49">
      <c r="A196" s="134"/>
      <c r="B196" s="8">
        <v>2024</v>
      </c>
      <c r="C196" s="132" t="s">
        <v>20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29" t="str">
        <f>SUM(D196:O196)</f>
        <v>0</v>
      </c>
      <c r="Q196" s="9" t="str">
        <f>P196/12</f>
        <v>0</v>
      </c>
    </row>
    <row r="197" spans="1:49">
      <c r="A197" s="134"/>
      <c r="B197" s="1"/>
      <c r="C197" s="29" t="s">
        <v>21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30" t="str">
        <f>IF(P196&gt;0,(P196-P195)/P196,0)</f>
        <v>0</v>
      </c>
      <c r="Q197" s="11" t="str">
        <f>IF(Q196&gt;0,(Q196-Q195)/Q196,0)</f>
        <v>0</v>
      </c>
    </row>
    <row r="198" spans="1:49">
      <c r="A198" s="134" t="s">
        <v>86</v>
      </c>
      <c r="B198" s="4">
        <v>2023</v>
      </c>
      <c r="C198" s="131" t="s">
        <v>20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128" t="str">
        <f>SUM(D198:O198)</f>
        <v>0</v>
      </c>
      <c r="Q198" s="5" t="str">
        <f>P198/12</f>
        <v>0</v>
      </c>
    </row>
    <row r="199" spans="1:49">
      <c r="A199" s="134"/>
      <c r="B199" s="8">
        <v>2024</v>
      </c>
      <c r="C199" s="132" t="s">
        <v>20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29" t="str">
        <f>SUM(D199:O199)</f>
        <v>0</v>
      </c>
      <c r="Q199" s="9" t="str">
        <f>P199/12</f>
        <v>0</v>
      </c>
    </row>
    <row r="200" spans="1:49">
      <c r="A200" s="134"/>
      <c r="B200" s="1"/>
      <c r="C200" s="29" t="s">
        <v>21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30" t="str">
        <f>IF(P199&gt;0,(P199-P198)/P199,0)</f>
        <v>0</v>
      </c>
      <c r="Q200" s="11" t="str">
        <f>IF(Q199&gt;0,(Q199-Q198)/Q199,0)</f>
        <v>0</v>
      </c>
    </row>
    <row r="201" spans="1:49">
      <c r="A201" s="134" t="s">
        <v>87</v>
      </c>
      <c r="B201" s="4">
        <v>2023</v>
      </c>
      <c r="C201" s="131" t="s">
        <v>20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128" t="str">
        <f>SUM(D201:O201)</f>
        <v>0</v>
      </c>
      <c r="Q201" s="5" t="str">
        <f>P201/12</f>
        <v>0</v>
      </c>
    </row>
    <row r="202" spans="1:49">
      <c r="A202" s="134"/>
      <c r="B202" s="8">
        <v>2024</v>
      </c>
      <c r="C202" s="132" t="s">
        <v>20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29" t="str">
        <f>SUM(D202:O202)</f>
        <v>0</v>
      </c>
      <c r="Q202" s="9" t="str">
        <f>P202/12</f>
        <v>0</v>
      </c>
    </row>
    <row r="203" spans="1:49">
      <c r="A203" s="134"/>
      <c r="B203" s="1"/>
      <c r="C203" s="29" t="s">
        <v>21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30" t="str">
        <f>IF(P202&gt;0,(P202-P201)/P202,0)</f>
        <v>0</v>
      </c>
      <c r="Q203" s="11" t="str">
        <f>IF(Q202&gt;0,(Q202-Q201)/Q202,0)</f>
        <v>0</v>
      </c>
    </row>
    <row r="204" spans="1:49">
      <c r="A204" s="134" t="s">
        <v>88</v>
      </c>
      <c r="B204" s="4">
        <v>2023</v>
      </c>
      <c r="C204" s="131" t="s">
        <v>20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128" t="str">
        <f>SUM(D204:O204)</f>
        <v>0</v>
      </c>
      <c r="Q204" s="5" t="str">
        <f>P204/12</f>
        <v>0</v>
      </c>
    </row>
    <row r="205" spans="1:49">
      <c r="A205" s="134"/>
      <c r="B205" s="8">
        <v>2024</v>
      </c>
      <c r="C205" s="132" t="s">
        <v>20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29" t="str">
        <f>SUM(D205:O205)</f>
        <v>0</v>
      </c>
      <c r="Q205" s="9" t="str">
        <f>P205/12</f>
        <v>0</v>
      </c>
    </row>
    <row r="206" spans="1:49">
      <c r="A206" s="134"/>
      <c r="B206" s="1"/>
      <c r="C206" s="29" t="s">
        <v>21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30" t="str">
        <f>IF(P205&gt;0,(P205-P204)/P205,0)</f>
        <v>0</v>
      </c>
      <c r="Q206" s="11" t="str">
        <f>IF(Q205&gt;0,(Q205-Q204)/Q205,0)</f>
        <v>0</v>
      </c>
    </row>
    <row r="207" spans="1:49" hidden="true">
      <c r="A207" s="134"/>
      <c r="B207" s="4"/>
      <c r="C207" s="131" t="s">
        <v>20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8" t="str">
        <f>SUM(D207:O207)</f>
        <v>0</v>
      </c>
      <c r="Q207" s="5" t="str">
        <f>P207/12</f>
        <v>0</v>
      </c>
    </row>
    <row r="208" spans="1:49" hidden="true">
      <c r="A208" s="134"/>
      <c r="B208" s="8"/>
      <c r="C208" s="132" t="s">
        <v>20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29" t="str">
        <f>SUM(D208:O208)</f>
        <v>0</v>
      </c>
      <c r="Q208" s="9" t="str">
        <f>P208/12</f>
        <v>0</v>
      </c>
    </row>
    <row r="209" spans="1:49" hidden="true">
      <c r="A209" s="134"/>
      <c r="B209" s="1"/>
      <c r="C209" s="29" t="s">
        <v>21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30" t="str">
        <f>IF(P208&gt;0,(P208-P207)/P208,0)</f>
        <v>0</v>
      </c>
      <c r="Q209" s="11" t="str">
        <f>IF(Q208&gt;0,(Q208-Q207)/Q208,0)</f>
        <v>0</v>
      </c>
    </row>
    <row r="210" spans="1:49" hidden="true">
      <c r="A210" s="134"/>
      <c r="B210" s="4"/>
      <c r="C210" s="131" t="s">
        <v>20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8" t="str">
        <f>SUM(D210:O210)</f>
        <v>0</v>
      </c>
      <c r="Q210" s="5" t="str">
        <f>P210/12</f>
        <v>0</v>
      </c>
    </row>
    <row r="211" spans="1:49" hidden="true">
      <c r="A211" s="134"/>
      <c r="B211" s="8"/>
      <c r="C211" s="132" t="s">
        <v>20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29" t="str">
        <f>SUM(D211:O211)</f>
        <v>0</v>
      </c>
      <c r="Q211" s="9" t="str">
        <f>P211/12</f>
        <v>0</v>
      </c>
    </row>
    <row r="212" spans="1:49" hidden="true">
      <c r="A212" s="134"/>
      <c r="B212" s="1"/>
      <c r="C212" s="29" t="s">
        <v>21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30" t="str">
        <f>IF(P211&gt;0,(P211-P210)/P211,0)</f>
        <v>0</v>
      </c>
      <c r="Q212" s="11" t="str">
        <f>IF(Q211&gt;0,(Q211-Q210)/Q211,0)</f>
        <v>0</v>
      </c>
    </row>
    <row r="213" spans="1:49" hidden="true">
      <c r="A213" s="134"/>
      <c r="B213" s="4"/>
      <c r="C213" s="131" t="s">
        <v>20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8" t="str">
        <f>SUM(D213:O213)</f>
        <v>0</v>
      </c>
      <c r="Q213" s="5" t="str">
        <f>P213/12</f>
        <v>0</v>
      </c>
    </row>
    <row r="214" spans="1:49" hidden="true">
      <c r="A214" s="134"/>
      <c r="B214" s="8"/>
      <c r="C214" s="132" t="s">
        <v>20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29" t="str">
        <f>SUM(D214:O214)</f>
        <v>0</v>
      </c>
      <c r="Q214" s="9" t="str">
        <f>P214/12</f>
        <v>0</v>
      </c>
    </row>
    <row r="215" spans="1:49" hidden="true">
      <c r="A215" s="134"/>
      <c r="B215" s="1"/>
      <c r="C215" s="29" t="s">
        <v>21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30" t="str">
        <f>IF(P214&gt;0,(P214-P213)/P214,0)</f>
        <v>0</v>
      </c>
      <c r="Q215" s="11" t="str">
        <f>IF(Q214&gt;0,(Q214-Q213)/Q214,0)</f>
        <v>0</v>
      </c>
    </row>
    <row r="216" spans="1:49" hidden="true">
      <c r="A216" s="134"/>
      <c r="B216" s="4"/>
      <c r="C216" s="131" t="s">
        <v>20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8" t="str">
        <f>SUM(D216:O216)</f>
        <v>0</v>
      </c>
      <c r="Q216" s="5" t="str">
        <f>P216/12</f>
        <v>0</v>
      </c>
    </row>
    <row r="217" spans="1:49" hidden="true">
      <c r="A217" s="134"/>
      <c r="B217" s="8"/>
      <c r="C217" s="132" t="s">
        <v>20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29" t="str">
        <f>SUM(D217:O217)</f>
        <v>0</v>
      </c>
      <c r="Q217" s="9" t="str">
        <f>P217/12</f>
        <v>0</v>
      </c>
    </row>
    <row r="218" spans="1:49" hidden="true">
      <c r="A218" s="134"/>
      <c r="B218" s="1"/>
      <c r="C218" s="29" t="s">
        <v>21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30" t="str">
        <f>IF(P217&gt;0,(P217-P216)/P217,0)</f>
        <v>0</v>
      </c>
      <c r="Q218" s="11" t="str">
        <f>IF(Q217&gt;0,(Q217-Q216)/Q217,0)</f>
        <v>0</v>
      </c>
    </row>
    <row r="219" spans="1:49" hidden="true">
      <c r="A219" s="134"/>
      <c r="B219" s="4"/>
      <c r="C219" s="131" t="s">
        <v>20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8" t="str">
        <f>SUM(D219:O219)</f>
        <v>0</v>
      </c>
      <c r="Q219" s="5" t="str">
        <f>P219/12</f>
        <v>0</v>
      </c>
    </row>
    <row r="220" spans="1:49" hidden="true">
      <c r="A220" s="134"/>
      <c r="B220" s="8"/>
      <c r="C220" s="132" t="s">
        <v>20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9" t="str">
        <f>SUM(D220:O220)</f>
        <v>0</v>
      </c>
      <c r="Q220" s="9" t="str">
        <f>P220/12</f>
        <v>0</v>
      </c>
    </row>
    <row r="221" spans="1:49" hidden="true">
      <c r="A221" s="134"/>
      <c r="B221" s="1"/>
      <c r="C221" s="29" t="s">
        <v>21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30" t="str">
        <f>IF(P220&gt;0,(P220-P219)/P220,0)</f>
        <v>0</v>
      </c>
      <c r="Q221" s="11" t="str">
        <f>IF(Q220&gt;0,(Q220-Q219)/Q220,0)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8"/>
    <mergeCell ref="A1:P1"/>
    <mergeCell ref="A9:A11"/>
    <mergeCell ref="A3:A5"/>
    <mergeCell ref="A18:A20"/>
    <mergeCell ref="A21:A23"/>
    <mergeCell ref="A12:A14"/>
    <mergeCell ref="A15:A17"/>
    <mergeCell ref="A24:A26"/>
    <mergeCell ref="A27:A29"/>
    <mergeCell ref="A33:A35"/>
    <mergeCell ref="A39:A41"/>
    <mergeCell ref="A42:A44"/>
    <mergeCell ref="A30:A32"/>
    <mergeCell ref="A36:A38"/>
    <mergeCell ref="A51:A53"/>
    <mergeCell ref="A54:A56"/>
    <mergeCell ref="A45:A47"/>
    <mergeCell ref="A48:A50"/>
    <mergeCell ref="A63:A65"/>
    <mergeCell ref="A66:A68"/>
    <mergeCell ref="A57:A59"/>
    <mergeCell ref="A60:A62"/>
    <mergeCell ref="A75:A77"/>
    <mergeCell ref="A78:A80"/>
    <mergeCell ref="A69:A71"/>
    <mergeCell ref="A72:A74"/>
    <mergeCell ref="A87:A89"/>
    <mergeCell ref="A90:A92"/>
    <mergeCell ref="A81:A83"/>
    <mergeCell ref="A84:A86"/>
    <mergeCell ref="A99:A101"/>
    <mergeCell ref="A102:A104"/>
    <mergeCell ref="A93:A95"/>
    <mergeCell ref="A96:A98"/>
    <mergeCell ref="A111:A113"/>
    <mergeCell ref="A114:A116"/>
    <mergeCell ref="A105:A107"/>
    <mergeCell ref="A108:A110"/>
    <mergeCell ref="A123:A125"/>
    <mergeCell ref="A126:A128"/>
    <mergeCell ref="A117:A119"/>
    <mergeCell ref="A120:A122"/>
    <mergeCell ref="A135:A137"/>
    <mergeCell ref="A138:A140"/>
    <mergeCell ref="A129:A131"/>
    <mergeCell ref="A132:A134"/>
    <mergeCell ref="A147:A149"/>
    <mergeCell ref="A150:A152"/>
    <mergeCell ref="A141:A143"/>
    <mergeCell ref="A144:A146"/>
    <mergeCell ref="A159:A161"/>
    <mergeCell ref="A162:A164"/>
    <mergeCell ref="A153:A155"/>
    <mergeCell ref="A156:A158"/>
    <mergeCell ref="A171:A173"/>
    <mergeCell ref="A174:A176"/>
    <mergeCell ref="A165:A167"/>
    <mergeCell ref="A168:A170"/>
    <mergeCell ref="A183:A185"/>
    <mergeCell ref="A186:A188"/>
    <mergeCell ref="A177:A179"/>
    <mergeCell ref="A180:A182"/>
    <mergeCell ref="A195:A197"/>
    <mergeCell ref="A198:A200"/>
    <mergeCell ref="A189:A191"/>
    <mergeCell ref="A192:A194"/>
    <mergeCell ref="A207:A209"/>
    <mergeCell ref="A210:A212"/>
    <mergeCell ref="A201:A203"/>
    <mergeCell ref="A204:A206"/>
    <mergeCell ref="A219:A221"/>
    <mergeCell ref="A213:A215"/>
    <mergeCell ref="A216:A21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148</v>
      </c>
      <c r="C2" s="1" t="s">
        <v>91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17</v>
      </c>
      <c r="P2" s="33" t="s">
        <v>182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149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150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149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150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149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150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125</v>
      </c>
      <c r="B18" s="156" t="s">
        <v>149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150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149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150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149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150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149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150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149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150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149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150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149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150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194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195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196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197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198</v>
      </c>
      <c r="D60" s="34" t="s">
        <v>125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256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256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148</v>
      </c>
      <c r="C2" s="1" t="s">
        <v>91</v>
      </c>
      <c r="D2" s="3" t="s">
        <v>15</v>
      </c>
      <c r="E2" s="3" t="s">
        <v>16</v>
      </c>
      <c r="F2" s="3" t="s">
        <v>257</v>
      </c>
      <c r="G2" s="3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1" t="s">
        <v>17</v>
      </c>
      <c r="P2" s="33" t="s">
        <v>182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149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150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149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150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149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150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125</v>
      </c>
      <c r="B18" s="156" t="s">
        <v>149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150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149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150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149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150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149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150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149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150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149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150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149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150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194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195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196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197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198</v>
      </c>
      <c r="D60" s="34" t="s">
        <v>125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256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256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161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162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163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164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165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166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167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168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169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170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171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9" t="s">
        <v>255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" t="s">
        <v>90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148</v>
      </c>
      <c r="C2" s="1" t="s">
        <v>91</v>
      </c>
      <c r="D2" s="3" t="s">
        <v>265</v>
      </c>
      <c r="E2" s="3" t="s">
        <v>266</v>
      </c>
      <c r="F2" s="3" t="s">
        <v>267</v>
      </c>
      <c r="G2" s="3" t="s">
        <v>268</v>
      </c>
      <c r="H2" s="3" t="s">
        <v>269</v>
      </c>
      <c r="I2" s="3" t="s">
        <v>270</v>
      </c>
      <c r="J2" s="3" t="s">
        <v>271</v>
      </c>
      <c r="K2" s="3" t="s">
        <v>272</v>
      </c>
      <c r="L2" s="3" t="s">
        <v>273</v>
      </c>
      <c r="M2" s="3" t="s">
        <v>274</v>
      </c>
      <c r="N2" s="3" t="s">
        <v>275</v>
      </c>
      <c r="O2" s="1" t="s">
        <v>17</v>
      </c>
      <c r="P2" s="33" t="s">
        <v>182</v>
      </c>
      <c r="Q2" s="2"/>
      <c r="W2" s="2"/>
      <c r="X2" s="2"/>
      <c r="Y2" s="2"/>
      <c r="AQ2" s="2"/>
      <c r="AR2" s="2"/>
      <c r="AS2" s="2"/>
    </row>
    <row r="3" spans="1:46" customHeight="1" ht="23.25">
      <c r="A3" s="134" t="s">
        <v>94</v>
      </c>
      <c r="B3" s="156" t="s">
        <v>149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4"/>
      <c r="B5" s="157" t="s">
        <v>150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4" t="s">
        <v>98</v>
      </c>
      <c r="B8" s="156" t="s">
        <v>149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4"/>
      <c r="B10" s="157" t="s">
        <v>150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4" t="s">
        <v>99</v>
      </c>
      <c r="B13" s="156" t="s">
        <v>149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4"/>
      <c r="B15" s="157" t="s">
        <v>150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58" t="s">
        <v>125</v>
      </c>
      <c r="B18" s="156" t="s">
        <v>149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4"/>
      <c r="B20" s="157" t="s">
        <v>150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4" t="s">
        <v>101</v>
      </c>
      <c r="B23" s="156" t="s">
        <v>149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4"/>
      <c r="B25" s="157" t="s">
        <v>150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4" t="s">
        <v>102</v>
      </c>
      <c r="B28" s="156" t="s">
        <v>149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4"/>
      <c r="B30" s="157" t="s">
        <v>150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4" t="s">
        <v>103</v>
      </c>
      <c r="B33" s="156" t="s">
        <v>149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4"/>
      <c r="B35" s="157" t="s">
        <v>150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4" t="s">
        <v>104</v>
      </c>
      <c r="B38" s="156" t="s">
        <v>149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4"/>
      <c r="B40" s="157" t="s">
        <v>150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4" t="s">
        <v>105</v>
      </c>
      <c r="B43" s="156" t="s">
        <v>149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4"/>
      <c r="B45" s="157" t="s">
        <v>150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4" t="s">
        <v>106</v>
      </c>
      <c r="B48" s="156" t="s">
        <v>149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4"/>
      <c r="B50" s="157" t="s">
        <v>150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107</v>
      </c>
      <c r="C55" s="1" t="s">
        <v>108</v>
      </c>
      <c r="D55" s="1" t="s">
        <v>109</v>
      </c>
      <c r="E55" s="1" t="s">
        <v>110</v>
      </c>
      <c r="F55" s="1" t="s">
        <v>111</v>
      </c>
      <c r="H55" s="18" t="s">
        <v>112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194</v>
      </c>
      <c r="D56" s="17" t="s">
        <v>114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195</v>
      </c>
      <c r="D57" s="17" t="s">
        <v>114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196</v>
      </c>
      <c r="D58" s="17" t="s">
        <v>114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197</v>
      </c>
      <c r="D59" s="17" t="s">
        <v>118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198</v>
      </c>
      <c r="D60" s="34" t="s">
        <v>125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256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256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256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171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172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173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174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175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176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177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178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179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180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181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146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182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9" t="s">
        <v>89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" t="s">
        <v>90</v>
      </c>
      <c r="N1" s="149" t="s">
        <v>89</v>
      </c>
      <c r="O1" s="138"/>
      <c r="P1" s="138"/>
      <c r="Q1" s="138"/>
      <c r="R1" s="138"/>
      <c r="S1" s="138"/>
      <c r="T1" s="138"/>
      <c r="U1" s="138"/>
      <c r="V1" s="138"/>
      <c r="W1" s="138"/>
      <c r="X1" s="139"/>
      <c r="Y1" s="1" t="s">
        <v>90</v>
      </c>
    </row>
    <row r="2" spans="1:25" customHeight="1" ht="19.5">
      <c r="A2" s="12" t="s">
        <v>2</v>
      </c>
      <c r="B2" s="1" t="s">
        <v>3</v>
      </c>
      <c r="C2" s="1" t="s">
        <v>91</v>
      </c>
      <c r="D2" s="3" t="s">
        <v>5</v>
      </c>
      <c r="E2" s="3" t="s">
        <v>6</v>
      </c>
      <c r="F2" s="3" t="s">
        <v>7</v>
      </c>
      <c r="G2" s="33" t="s">
        <v>92</v>
      </c>
      <c r="H2" s="33" t="s">
        <v>18</v>
      </c>
      <c r="I2" s="3" t="s">
        <v>8</v>
      </c>
      <c r="J2" s="3" t="s">
        <v>9</v>
      </c>
      <c r="K2" s="3" t="s">
        <v>10</v>
      </c>
      <c r="L2" s="33" t="s">
        <v>92</v>
      </c>
      <c r="M2" s="33" t="s">
        <v>18</v>
      </c>
      <c r="N2" s="3" t="s">
        <v>11</v>
      </c>
      <c r="O2" s="3" t="s">
        <v>12</v>
      </c>
      <c r="P2" s="3" t="s">
        <v>13</v>
      </c>
      <c r="Q2" s="33" t="s">
        <v>92</v>
      </c>
      <c r="R2" s="33" t="s">
        <v>18</v>
      </c>
      <c r="S2" s="3" t="s">
        <v>14</v>
      </c>
      <c r="T2" s="3" t="s">
        <v>15</v>
      </c>
      <c r="U2" s="3" t="s">
        <v>16</v>
      </c>
      <c r="V2" s="33" t="s">
        <v>92</v>
      </c>
      <c r="W2" s="33" t="s">
        <v>18</v>
      </c>
      <c r="X2" s="33" t="s">
        <v>93</v>
      </c>
      <c r="Y2" s="33" t="s">
        <v>18</v>
      </c>
    </row>
    <row r="3" spans="1:25" customHeight="1" ht="23.25">
      <c r="A3" s="134" t="s">
        <v>94</v>
      </c>
      <c r="B3" s="135">
        <v>2022</v>
      </c>
      <c r="C3" s="4" t="s">
        <v>95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4"/>
      <c r="B5" s="136">
        <v>2023</v>
      </c>
      <c r="C5" s="8" t="s">
        <v>95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4" t="s">
        <v>98</v>
      </c>
      <c r="B8" s="135">
        <v>2022</v>
      </c>
      <c r="C8" s="4" t="s">
        <v>95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4"/>
      <c r="B10" s="136">
        <v>2023</v>
      </c>
      <c r="C10" s="8" t="s">
        <v>95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4" t="s">
        <v>99</v>
      </c>
      <c r="B13" s="135">
        <v>2022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4"/>
      <c r="B15" s="136">
        <v>2023</v>
      </c>
      <c r="C15" s="8" t="s">
        <v>95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4" t="s">
        <v>100</v>
      </c>
      <c r="B18" s="135">
        <v>2022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4"/>
      <c r="B20" s="136">
        <v>2023</v>
      </c>
      <c r="C20" s="8" t="s">
        <v>95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4" t="s">
        <v>101</v>
      </c>
      <c r="B23" s="135">
        <v>2022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4"/>
      <c r="B25" s="136">
        <v>2023</v>
      </c>
      <c r="C25" s="8" t="s">
        <v>95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4" t="s">
        <v>102</v>
      </c>
      <c r="B28" s="135">
        <v>2022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4"/>
      <c r="B30" s="136">
        <v>2023</v>
      </c>
      <c r="C30" s="8" t="s">
        <v>95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4" t="s">
        <v>103</v>
      </c>
      <c r="B33" s="135">
        <v>2022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4"/>
      <c r="B35" s="136">
        <v>2023</v>
      </c>
      <c r="C35" s="8" t="s">
        <v>95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4" t="s">
        <v>104</v>
      </c>
      <c r="B38" s="135">
        <v>2022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4"/>
      <c r="B40" s="136">
        <v>2023</v>
      </c>
      <c r="C40" s="8" t="s">
        <v>95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4" t="s">
        <v>105</v>
      </c>
      <c r="B43" s="135">
        <v>2022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4"/>
      <c r="B45" s="136">
        <v>2023</v>
      </c>
      <c r="C45" s="8" t="s">
        <v>95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4" t="s">
        <v>106</v>
      </c>
      <c r="B48" s="135">
        <v>2022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4"/>
      <c r="B50" s="136">
        <v>2023</v>
      </c>
      <c r="C50" s="8" t="s">
        <v>95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/>
      <c r="H55" s="1"/>
      <c r="I55" s="1" t="s">
        <v>111</v>
      </c>
      <c r="K55" s="140" t="s">
        <v>112</v>
      </c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customHeight="1" ht="19.5">
      <c r="C56" s="15">
        <v>1</v>
      </c>
      <c r="D56" s="16" t="s">
        <v>113</v>
      </c>
      <c r="E56" s="17" t="s">
        <v>114</v>
      </c>
      <c r="F56" s="17">
        <v>60296.5</v>
      </c>
      <c r="G56" s="17"/>
      <c r="H56" s="17"/>
      <c r="I56" s="17" t="str">
        <f>F56*0.509</f>
        <v>0</v>
      </c>
      <c r="K56" s="143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5"/>
    </row>
    <row r="57" spans="1:25" customHeight="1" ht="19.5">
      <c r="C57" s="15">
        <v>2</v>
      </c>
      <c r="D57" s="16" t="s">
        <v>115</v>
      </c>
      <c r="E57" s="17" t="s">
        <v>114</v>
      </c>
      <c r="F57" s="17">
        <v>58803</v>
      </c>
      <c r="G57" s="17"/>
      <c r="H57" s="17"/>
      <c r="I57" s="17" t="str">
        <f>F57*0.509</f>
        <v>0</v>
      </c>
      <c r="K57" s="143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5"/>
    </row>
    <row r="58" spans="1:25" customHeight="1" ht="19.5">
      <c r="C58" s="15">
        <v>3</v>
      </c>
      <c r="D58" s="16" t="s">
        <v>116</v>
      </c>
      <c r="E58" s="17" t="s">
        <v>114</v>
      </c>
      <c r="F58" s="17">
        <v>58006.3</v>
      </c>
      <c r="G58" s="17"/>
      <c r="H58" s="17"/>
      <c r="I58" s="17" t="str">
        <f>F58*0.509</f>
        <v>0</v>
      </c>
      <c r="K58" s="143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5"/>
    </row>
    <row r="59" spans="1:25" customHeight="1" ht="19.5">
      <c r="C59" s="15">
        <v>4</v>
      </c>
      <c r="D59" s="16" t="s">
        <v>117</v>
      </c>
      <c r="E59" s="17" t="s">
        <v>118</v>
      </c>
      <c r="F59" s="17">
        <v>51153.6</v>
      </c>
      <c r="G59" s="17"/>
      <c r="H59" s="17"/>
      <c r="I59" s="17" t="str">
        <f>F59*0.509</f>
        <v>0</v>
      </c>
      <c r="K59" s="143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5"/>
    </row>
    <row r="60" spans="1:25" customHeight="1" ht="19.5">
      <c r="C60" s="15">
        <v>5</v>
      </c>
      <c r="D60" s="16" t="s">
        <v>119</v>
      </c>
      <c r="E60" s="17" t="s">
        <v>118</v>
      </c>
      <c r="F60" s="17">
        <v>45330</v>
      </c>
      <c r="G60" s="17"/>
      <c r="H60" s="17"/>
      <c r="I60" s="17" t="str">
        <f>F60*0.509</f>
        <v>0</v>
      </c>
      <c r="K60" s="146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131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137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138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139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140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141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142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143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144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145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146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18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107</v>
      </c>
      <c r="D21" s="1" t="s">
        <v>108</v>
      </c>
      <c r="E21" s="1" t="s">
        <v>109</v>
      </c>
      <c r="F21" s="1" t="s">
        <v>110</v>
      </c>
      <c r="G21" s="1" t="s">
        <v>111</v>
      </c>
      <c r="I21" s="140" t="s">
        <v>112</v>
      </c>
      <c r="J21" s="141"/>
      <c r="K21" s="141"/>
      <c r="L21" s="141"/>
      <c r="M21" s="141"/>
      <c r="N21" s="141"/>
      <c r="O21" s="141"/>
      <c r="P21" s="141"/>
      <c r="Q21" s="142"/>
    </row>
    <row r="22" spans="1:51" customHeight="1" ht="19.5" s="2" customFormat="1">
      <c r="A22" s="13"/>
      <c r="C22" s="15">
        <v>1</v>
      </c>
      <c r="D22" s="16" t="s">
        <v>113</v>
      </c>
      <c r="E22" s="17" t="s">
        <v>114</v>
      </c>
      <c r="F22" s="17">
        <v>60296.5</v>
      </c>
      <c r="G22" s="17" t="str">
        <f>F22*0.509</f>
        <v>0</v>
      </c>
      <c r="I22" s="143"/>
      <c r="J22" s="144"/>
      <c r="K22" s="144"/>
      <c r="L22" s="144"/>
      <c r="M22" s="144"/>
      <c r="N22" s="144"/>
      <c r="O22" s="144"/>
      <c r="P22" s="144"/>
      <c r="Q22" s="145"/>
    </row>
    <row r="23" spans="1:51" customHeight="1" ht="19.5" s="2" customFormat="1">
      <c r="A23" s="13"/>
      <c r="C23" s="15">
        <v>2</v>
      </c>
      <c r="D23" s="16" t="s">
        <v>115</v>
      </c>
      <c r="E23" s="17" t="s">
        <v>114</v>
      </c>
      <c r="F23" s="17">
        <v>58803</v>
      </c>
      <c r="G23" s="17" t="str">
        <f>F23*0.509</f>
        <v>0</v>
      </c>
      <c r="I23" s="143"/>
      <c r="J23" s="144"/>
      <c r="K23" s="144"/>
      <c r="L23" s="144"/>
      <c r="M23" s="144"/>
      <c r="N23" s="144"/>
      <c r="O23" s="144"/>
      <c r="P23" s="144"/>
      <c r="Q23" s="145"/>
    </row>
    <row r="24" spans="1:51" customHeight="1" ht="19.5" s="2" customFormat="1">
      <c r="A24" s="13"/>
      <c r="C24" s="15">
        <v>3</v>
      </c>
      <c r="D24" s="16" t="s">
        <v>116</v>
      </c>
      <c r="E24" s="17" t="s">
        <v>114</v>
      </c>
      <c r="F24" s="17">
        <v>58006.3</v>
      </c>
      <c r="G24" s="17" t="str">
        <f>F24*0.509</f>
        <v>0</v>
      </c>
      <c r="I24" s="143"/>
      <c r="J24" s="144"/>
      <c r="K24" s="144"/>
      <c r="L24" s="144"/>
      <c r="M24" s="144"/>
      <c r="N24" s="144"/>
      <c r="O24" s="144"/>
      <c r="P24" s="144"/>
      <c r="Q24" s="145"/>
    </row>
    <row r="25" spans="1:51" customHeight="1" ht="19.5" s="2" customFormat="1">
      <c r="A25" s="13"/>
      <c r="C25" s="15">
        <v>4</v>
      </c>
      <c r="D25" s="16" t="s">
        <v>117</v>
      </c>
      <c r="E25" s="17" t="s">
        <v>118</v>
      </c>
      <c r="F25" s="17">
        <v>51153.6</v>
      </c>
      <c r="G25" s="17" t="str">
        <f>F25*0.509</f>
        <v>0</v>
      </c>
      <c r="I25" s="143"/>
      <c r="J25" s="144"/>
      <c r="K25" s="144"/>
      <c r="L25" s="144"/>
      <c r="M25" s="144"/>
      <c r="N25" s="144"/>
      <c r="O25" s="144"/>
      <c r="P25" s="144"/>
      <c r="Q25" s="145"/>
    </row>
    <row r="26" spans="1:51" customHeight="1" ht="19.5" s="2" customFormat="1">
      <c r="A26" s="13"/>
      <c r="C26" s="15">
        <v>5</v>
      </c>
      <c r="D26" s="16" t="s">
        <v>119</v>
      </c>
      <c r="E26" s="17" t="s">
        <v>118</v>
      </c>
      <c r="F26" s="17">
        <v>45330</v>
      </c>
      <c r="G26" s="17" t="str">
        <f>F26*0.509</f>
        <v>0</v>
      </c>
      <c r="I26" s="146"/>
      <c r="J26" s="147"/>
      <c r="K26" s="147"/>
      <c r="L26" s="147"/>
      <c r="M26" s="147"/>
      <c r="N26" s="147"/>
      <c r="O26" s="147"/>
      <c r="P26" s="147"/>
      <c r="Q26" s="148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120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120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131</v>
      </c>
      <c r="B3" s="151">
        <v>2022</v>
      </c>
      <c r="C3" s="151"/>
      <c r="D3" s="151">
        <v>2023</v>
      </c>
      <c r="E3" s="151"/>
      <c r="F3" s="14"/>
      <c r="G3" s="151">
        <v>2022</v>
      </c>
      <c r="H3" s="151"/>
      <c r="I3" s="151">
        <v>2023</v>
      </c>
      <c r="J3" s="151"/>
      <c r="K3" s="14"/>
      <c r="L3" s="151">
        <v>2022</v>
      </c>
      <c r="M3" s="151"/>
      <c r="N3" s="151">
        <v>2023</v>
      </c>
      <c r="O3" s="151"/>
      <c r="P3" s="14"/>
      <c r="Q3" s="151">
        <v>2022</v>
      </c>
      <c r="R3" s="151"/>
      <c r="S3" s="151">
        <v>2023</v>
      </c>
      <c r="T3" s="151"/>
      <c r="U3" s="14"/>
      <c r="V3" s="151">
        <v>2022</v>
      </c>
      <c r="W3" s="151"/>
      <c r="X3" s="151">
        <v>2023</v>
      </c>
      <c r="Y3" s="151"/>
      <c r="Z3" s="14"/>
      <c r="AA3" s="151">
        <v>2022</v>
      </c>
      <c r="AB3" s="151"/>
      <c r="AC3" s="151">
        <v>2023</v>
      </c>
      <c r="AD3" s="151"/>
      <c r="AE3" s="14"/>
      <c r="AF3" s="151">
        <v>2022</v>
      </c>
      <c r="AG3" s="151"/>
      <c r="AH3" s="151">
        <v>2023</v>
      </c>
      <c r="AI3" s="151"/>
      <c r="AJ3" s="14"/>
      <c r="AK3" s="151">
        <v>2022</v>
      </c>
      <c r="AL3" s="151"/>
      <c r="AM3" s="151">
        <v>2023</v>
      </c>
      <c r="AN3" s="151"/>
      <c r="AO3" s="14"/>
      <c r="AP3" s="151">
        <v>2022</v>
      </c>
      <c r="AQ3" s="151"/>
      <c r="AR3" s="151">
        <v>2023</v>
      </c>
      <c r="AS3" s="151"/>
      <c r="AT3" s="14"/>
      <c r="AU3" s="151">
        <v>2022</v>
      </c>
      <c r="AV3" s="151"/>
      <c r="AW3" s="151">
        <v>2023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134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135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136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92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137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138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139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92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18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140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141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142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92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18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143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144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145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92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18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93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18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107</v>
      </c>
      <c r="D29" s="1" t="s">
        <v>108</v>
      </c>
      <c r="E29" s="1" t="s">
        <v>109</v>
      </c>
      <c r="F29" s="1" t="s">
        <v>110</v>
      </c>
      <c r="G29" s="1" t="s">
        <v>111</v>
      </c>
      <c r="I29" s="140" t="s">
        <v>112</v>
      </c>
      <c r="J29" s="141"/>
      <c r="K29" s="141"/>
      <c r="L29" s="141"/>
      <c r="M29" s="141"/>
      <c r="N29" s="141"/>
      <c r="O29" s="141"/>
      <c r="P29" s="141"/>
      <c r="Q29" s="142"/>
    </row>
    <row r="30" spans="1:51" customHeight="1" ht="19.5" s="2" customFormat="1">
      <c r="A30" s="13"/>
      <c r="C30" s="15">
        <v>1</v>
      </c>
      <c r="D30" s="16" t="s">
        <v>113</v>
      </c>
      <c r="E30" s="17" t="s">
        <v>114</v>
      </c>
      <c r="F30" s="17">
        <v>60296.5</v>
      </c>
      <c r="G30" s="17" t="str">
        <f>F30*0.509</f>
        <v>0</v>
      </c>
      <c r="I30" s="143"/>
      <c r="J30" s="144"/>
      <c r="K30" s="144"/>
      <c r="L30" s="144"/>
      <c r="M30" s="144"/>
      <c r="N30" s="144"/>
      <c r="O30" s="144"/>
      <c r="P30" s="144"/>
      <c r="Q30" s="145"/>
    </row>
    <row r="31" spans="1:51" customHeight="1" ht="19.5" s="2" customFormat="1">
      <c r="A31" s="13"/>
      <c r="C31" s="15">
        <v>2</v>
      </c>
      <c r="D31" s="16" t="s">
        <v>115</v>
      </c>
      <c r="E31" s="17" t="s">
        <v>114</v>
      </c>
      <c r="F31" s="17">
        <v>58803</v>
      </c>
      <c r="G31" s="17" t="str">
        <f>F31*0.509</f>
        <v>0</v>
      </c>
      <c r="I31" s="143"/>
      <c r="J31" s="144"/>
      <c r="K31" s="144"/>
      <c r="L31" s="144"/>
      <c r="M31" s="144"/>
      <c r="N31" s="144"/>
      <c r="O31" s="144"/>
      <c r="P31" s="144"/>
      <c r="Q31" s="145"/>
    </row>
    <row r="32" spans="1:51" customHeight="1" ht="19.5" s="2" customFormat="1">
      <c r="A32" s="13"/>
      <c r="C32" s="15">
        <v>3</v>
      </c>
      <c r="D32" s="16" t="s">
        <v>116</v>
      </c>
      <c r="E32" s="17" t="s">
        <v>114</v>
      </c>
      <c r="F32" s="17">
        <v>58006.3</v>
      </c>
      <c r="G32" s="17" t="str">
        <f>F32*0.509</f>
        <v>0</v>
      </c>
      <c r="I32" s="143"/>
      <c r="J32" s="144"/>
      <c r="K32" s="144"/>
      <c r="L32" s="144"/>
      <c r="M32" s="144"/>
      <c r="N32" s="144"/>
      <c r="O32" s="144"/>
      <c r="P32" s="144"/>
      <c r="Q32" s="145"/>
    </row>
    <row r="33" spans="1:51" customHeight="1" ht="19.5" s="2" customFormat="1">
      <c r="A33" s="13"/>
      <c r="C33" s="15">
        <v>4</v>
      </c>
      <c r="D33" s="16" t="s">
        <v>117</v>
      </c>
      <c r="E33" s="17" t="s">
        <v>118</v>
      </c>
      <c r="F33" s="17">
        <v>51153.6</v>
      </c>
      <c r="G33" s="17" t="str">
        <f>F33*0.509</f>
        <v>0</v>
      </c>
      <c r="I33" s="143"/>
      <c r="J33" s="144"/>
      <c r="K33" s="144"/>
      <c r="L33" s="144"/>
      <c r="M33" s="144"/>
      <c r="N33" s="144"/>
      <c r="O33" s="144"/>
      <c r="P33" s="144"/>
      <c r="Q33" s="145"/>
    </row>
    <row r="34" spans="1:51" customHeight="1" ht="19.5" s="2" customFormat="1">
      <c r="A34" s="13"/>
      <c r="C34" s="15">
        <v>5</v>
      </c>
      <c r="D34" s="16" t="s">
        <v>119</v>
      </c>
      <c r="E34" s="17" t="s">
        <v>118</v>
      </c>
      <c r="F34" s="17">
        <v>45330</v>
      </c>
      <c r="G34" s="17" t="str">
        <f>F34*0.509</f>
        <v>0</v>
      </c>
      <c r="I34" s="146"/>
      <c r="J34" s="147"/>
      <c r="K34" s="147"/>
      <c r="L34" s="147"/>
      <c r="M34" s="147"/>
      <c r="N34" s="147"/>
      <c r="O34" s="147"/>
      <c r="P34" s="147"/>
      <c r="Q34" s="148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147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147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147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148</v>
      </c>
      <c r="B3" s="155" t="s">
        <v>149</v>
      </c>
      <c r="C3" s="151"/>
      <c r="D3" s="155" t="s">
        <v>150</v>
      </c>
      <c r="E3" s="151"/>
      <c r="F3" s="14"/>
      <c r="G3" s="155" t="s">
        <v>149</v>
      </c>
      <c r="H3" s="151"/>
      <c r="I3" s="155" t="s">
        <v>150</v>
      </c>
      <c r="J3" s="151"/>
      <c r="K3" s="14"/>
      <c r="L3" s="155" t="s">
        <v>149</v>
      </c>
      <c r="M3" s="151"/>
      <c r="N3" s="155" t="s">
        <v>150</v>
      </c>
      <c r="O3" s="151"/>
      <c r="P3" s="14"/>
      <c r="Q3" s="155" t="s">
        <v>149</v>
      </c>
      <c r="R3" s="151"/>
      <c r="S3" s="155" t="s">
        <v>150</v>
      </c>
      <c r="T3" s="151"/>
      <c r="U3" s="14"/>
      <c r="V3" s="155" t="s">
        <v>149</v>
      </c>
      <c r="W3" s="151"/>
      <c r="X3" s="155" t="s">
        <v>150</v>
      </c>
      <c r="Y3" s="151"/>
      <c r="Z3" s="14"/>
      <c r="AA3" s="155" t="s">
        <v>149</v>
      </c>
      <c r="AB3" s="151"/>
      <c r="AC3" s="155" t="s">
        <v>150</v>
      </c>
      <c r="AD3" s="151"/>
      <c r="AE3" s="14"/>
      <c r="AF3" s="155" t="s">
        <v>149</v>
      </c>
      <c r="AG3" s="151"/>
      <c r="AH3" s="155" t="s">
        <v>150</v>
      </c>
      <c r="AI3" s="151"/>
      <c r="AJ3" s="14"/>
      <c r="AK3" s="155" t="s">
        <v>149</v>
      </c>
      <c r="AL3" s="151"/>
      <c r="AM3" s="155" t="s">
        <v>150</v>
      </c>
      <c r="AN3" s="151"/>
      <c r="AO3" s="14"/>
      <c r="AP3" s="155" t="s">
        <v>149</v>
      </c>
      <c r="AQ3" s="151"/>
      <c r="AR3" s="155" t="s">
        <v>150</v>
      </c>
      <c r="AS3" s="151"/>
      <c r="AT3" s="14"/>
      <c r="AU3" s="155" t="s">
        <v>149</v>
      </c>
      <c r="AV3" s="151"/>
      <c r="AW3" s="155" t="s">
        <v>150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151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152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154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155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156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157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158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159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160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161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162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163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164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165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166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168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169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170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171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172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173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174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175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176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177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178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179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180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181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146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182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107</v>
      </c>
      <c r="D41" s="1" t="s">
        <v>108</v>
      </c>
      <c r="E41" s="1" t="s">
        <v>109</v>
      </c>
      <c r="F41" s="1" t="s">
        <v>110</v>
      </c>
      <c r="G41" s="1" t="s">
        <v>111</v>
      </c>
      <c r="I41" s="140" t="s">
        <v>112</v>
      </c>
      <c r="J41" s="141"/>
      <c r="K41" s="141"/>
      <c r="L41" s="141"/>
      <c r="M41" s="141"/>
      <c r="N41" s="141"/>
      <c r="O41" s="141"/>
      <c r="P41" s="141"/>
      <c r="Q41" s="142"/>
    </row>
    <row r="42" spans="1:51" customHeight="1" ht="19.5" s="2" customFormat="1">
      <c r="A42" s="13"/>
      <c r="C42" s="15">
        <v>1</v>
      </c>
      <c r="D42" s="16" t="s">
        <v>113</v>
      </c>
      <c r="E42" s="17" t="s">
        <v>114</v>
      </c>
      <c r="F42" s="17">
        <v>60296.5</v>
      </c>
      <c r="G42" s="17" t="str">
        <f>F42*0.509</f>
        <v>0</v>
      </c>
      <c r="I42" s="143"/>
      <c r="J42" s="144"/>
      <c r="K42" s="144"/>
      <c r="L42" s="144"/>
      <c r="M42" s="144"/>
      <c r="N42" s="144"/>
      <c r="O42" s="144"/>
      <c r="P42" s="144"/>
      <c r="Q42" s="145"/>
    </row>
    <row r="43" spans="1:51" customHeight="1" ht="19.5" s="2" customFormat="1">
      <c r="A43" s="13"/>
      <c r="C43" s="15">
        <v>2</v>
      </c>
      <c r="D43" s="16" t="s">
        <v>115</v>
      </c>
      <c r="E43" s="17" t="s">
        <v>114</v>
      </c>
      <c r="F43" s="17">
        <v>58803</v>
      </c>
      <c r="G43" s="17" t="str">
        <f>F43*0.509</f>
        <v>0</v>
      </c>
      <c r="I43" s="143"/>
      <c r="J43" s="144"/>
      <c r="K43" s="144"/>
      <c r="L43" s="144"/>
      <c r="M43" s="144"/>
      <c r="N43" s="144"/>
      <c r="O43" s="144"/>
      <c r="P43" s="144"/>
      <c r="Q43" s="145"/>
    </row>
    <row r="44" spans="1:51" customHeight="1" ht="19.5" s="2" customFormat="1">
      <c r="A44" s="13"/>
      <c r="C44" s="15">
        <v>3</v>
      </c>
      <c r="D44" s="16" t="s">
        <v>116</v>
      </c>
      <c r="E44" s="17" t="s">
        <v>114</v>
      </c>
      <c r="F44" s="17">
        <v>58006.3</v>
      </c>
      <c r="G44" s="17" t="str">
        <f>F44*0.509</f>
        <v>0</v>
      </c>
      <c r="I44" s="143"/>
      <c r="J44" s="144"/>
      <c r="K44" s="144"/>
      <c r="L44" s="144"/>
      <c r="M44" s="144"/>
      <c r="N44" s="144"/>
      <c r="O44" s="144"/>
      <c r="P44" s="144"/>
      <c r="Q44" s="145"/>
    </row>
    <row r="45" spans="1:51" customHeight="1" ht="19.5" s="2" customFormat="1">
      <c r="A45" s="13"/>
      <c r="C45" s="15">
        <v>4</v>
      </c>
      <c r="D45" s="16" t="s">
        <v>117</v>
      </c>
      <c r="E45" s="17" t="s">
        <v>118</v>
      </c>
      <c r="F45" s="17">
        <v>51153.6</v>
      </c>
      <c r="G45" s="17" t="str">
        <f>F45*0.509</f>
        <v>0</v>
      </c>
      <c r="I45" s="143"/>
      <c r="J45" s="144"/>
      <c r="K45" s="144"/>
      <c r="L45" s="144"/>
      <c r="M45" s="144"/>
      <c r="N45" s="144"/>
      <c r="O45" s="144"/>
      <c r="P45" s="144"/>
      <c r="Q45" s="145"/>
    </row>
    <row r="46" spans="1:51" customHeight="1" ht="19.5" s="2" customFormat="1">
      <c r="A46" s="13"/>
      <c r="C46" s="15">
        <v>5</v>
      </c>
      <c r="D46" s="16" t="s">
        <v>119</v>
      </c>
      <c r="E46" s="17" t="s">
        <v>118</v>
      </c>
      <c r="F46" s="17">
        <v>45330</v>
      </c>
      <c r="G46" s="17" t="str">
        <f>F46*0.509</f>
        <v>0</v>
      </c>
      <c r="I46" s="146"/>
      <c r="J46" s="147"/>
      <c r="K46" s="147"/>
      <c r="L46" s="147"/>
      <c r="M46" s="147"/>
      <c r="N46" s="147"/>
      <c r="O46" s="147"/>
      <c r="P46" s="147"/>
      <c r="Q46" s="148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9" t="s">
        <v>183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90</v>
      </c>
    </row>
    <row r="2" spans="1:22" customHeight="1" ht="19.5">
      <c r="A2" s="12" t="s">
        <v>2</v>
      </c>
      <c r="B2" s="29" t="s">
        <v>184</v>
      </c>
      <c r="C2" s="1" t="s">
        <v>91</v>
      </c>
      <c r="D2" s="29" t="s">
        <v>185</v>
      </c>
      <c r="E2" s="29" t="s">
        <v>186</v>
      </c>
      <c r="F2" s="29" t="s">
        <v>187</v>
      </c>
      <c r="G2" s="29" t="s">
        <v>188</v>
      </c>
      <c r="H2" s="29" t="s">
        <v>189</v>
      </c>
      <c r="I2" s="29" t="s">
        <v>190</v>
      </c>
      <c r="J2" s="29" t="s">
        <v>191</v>
      </c>
      <c r="K2" s="1" t="s">
        <v>17</v>
      </c>
      <c r="L2" s="33" t="s">
        <v>182</v>
      </c>
    </row>
    <row r="3" spans="1:22" customHeight="1" ht="23.25">
      <c r="A3" s="134" t="s">
        <v>94</v>
      </c>
      <c r="B3" s="156" t="s">
        <v>192</v>
      </c>
      <c r="C3" s="4" t="s">
        <v>95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4"/>
      <c r="B4" s="135"/>
      <c r="C4" s="1" t="s">
        <v>96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4"/>
      <c r="B5" s="157" t="s">
        <v>193</v>
      </c>
      <c r="C5" s="8" t="s">
        <v>95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4"/>
      <c r="B6" s="136"/>
      <c r="C6" s="1" t="s">
        <v>96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4"/>
      <c r="B7" s="1"/>
      <c r="C7" s="1" t="s">
        <v>97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4" t="s">
        <v>98</v>
      </c>
      <c r="B8" s="156" t="s">
        <v>192</v>
      </c>
      <c r="C8" s="4" t="s">
        <v>95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4"/>
      <c r="B9" s="135"/>
      <c r="C9" s="1" t="s">
        <v>96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4"/>
      <c r="B10" s="157" t="s">
        <v>193</v>
      </c>
      <c r="C10" s="8" t="s">
        <v>95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4"/>
      <c r="B11" s="136"/>
      <c r="C11" s="1" t="s">
        <v>96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4"/>
      <c r="B12" s="1"/>
      <c r="C12" s="1" t="s">
        <v>97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4" t="s">
        <v>99</v>
      </c>
      <c r="B13" s="156" t="s">
        <v>192</v>
      </c>
      <c r="C13" s="4" t="s">
        <v>95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4"/>
      <c r="B14" s="135"/>
      <c r="C14" s="1" t="s">
        <v>96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4"/>
      <c r="B15" s="157" t="s">
        <v>193</v>
      </c>
      <c r="C15" s="8" t="s">
        <v>95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4"/>
      <c r="B16" s="136"/>
      <c r="C16" s="1" t="s">
        <v>96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4"/>
      <c r="B17" s="1"/>
      <c r="C17" s="1" t="s">
        <v>97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58" t="s">
        <v>125</v>
      </c>
      <c r="B18" s="156" t="s">
        <v>192</v>
      </c>
      <c r="C18" s="4" t="s">
        <v>95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4"/>
      <c r="B19" s="135"/>
      <c r="C19" s="1" t="s">
        <v>96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4"/>
      <c r="B20" s="157" t="s">
        <v>193</v>
      </c>
      <c r="C20" s="8" t="s">
        <v>95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4"/>
      <c r="B21" s="136"/>
      <c r="C21" s="1" t="s">
        <v>96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4"/>
      <c r="B22" s="1"/>
      <c r="C22" s="1" t="s">
        <v>97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4" t="s">
        <v>101</v>
      </c>
      <c r="B23" s="156" t="s">
        <v>192</v>
      </c>
      <c r="C23" s="4" t="s">
        <v>95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4"/>
      <c r="B24" s="135"/>
      <c r="C24" s="1" t="s">
        <v>96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4"/>
      <c r="B25" s="157" t="s">
        <v>193</v>
      </c>
      <c r="C25" s="8" t="s">
        <v>95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4"/>
      <c r="B26" s="136"/>
      <c r="C26" s="1" t="s">
        <v>96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4"/>
      <c r="B27" s="1"/>
      <c r="C27" s="1" t="s">
        <v>97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4" t="s">
        <v>102</v>
      </c>
      <c r="B28" s="156" t="s">
        <v>192</v>
      </c>
      <c r="C28" s="4" t="s">
        <v>95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4"/>
      <c r="B29" s="135"/>
      <c r="C29" s="1" t="s">
        <v>96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4"/>
      <c r="B30" s="157" t="s">
        <v>193</v>
      </c>
      <c r="C30" s="8" t="s">
        <v>95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4"/>
      <c r="B31" s="136"/>
      <c r="C31" s="1" t="s">
        <v>96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4"/>
      <c r="B32" s="1"/>
      <c r="C32" s="1" t="s">
        <v>97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4" t="s">
        <v>103</v>
      </c>
      <c r="B33" s="156" t="s">
        <v>192</v>
      </c>
      <c r="C33" s="4" t="s">
        <v>95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4"/>
      <c r="B34" s="135"/>
      <c r="C34" s="1" t="s">
        <v>96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4"/>
      <c r="B35" s="157" t="s">
        <v>193</v>
      </c>
      <c r="C35" s="8" t="s">
        <v>95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4"/>
      <c r="B36" s="136"/>
      <c r="C36" s="1" t="s">
        <v>96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4"/>
      <c r="B37" s="1"/>
      <c r="C37" s="1" t="s">
        <v>97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4" t="s">
        <v>104</v>
      </c>
      <c r="B38" s="156" t="s">
        <v>192</v>
      </c>
      <c r="C38" s="4" t="s">
        <v>95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4"/>
      <c r="B39" s="135"/>
      <c r="C39" s="1" t="s">
        <v>96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4"/>
      <c r="B40" s="157" t="s">
        <v>193</v>
      </c>
      <c r="C40" s="8" t="s">
        <v>95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4"/>
      <c r="B41" s="136"/>
      <c r="C41" s="1" t="s">
        <v>96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4"/>
      <c r="B42" s="1"/>
      <c r="C42" s="1" t="s">
        <v>97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4" t="s">
        <v>105</v>
      </c>
      <c r="B43" s="156" t="s">
        <v>192</v>
      </c>
      <c r="C43" s="4" t="s">
        <v>95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4"/>
      <c r="B44" s="135"/>
      <c r="C44" s="1" t="s">
        <v>96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4"/>
      <c r="B45" s="157" t="s">
        <v>193</v>
      </c>
      <c r="C45" s="8" t="s">
        <v>95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4"/>
      <c r="B46" s="136"/>
      <c r="C46" s="1" t="s">
        <v>96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4"/>
      <c r="B47" s="1"/>
      <c r="C47" s="1" t="s">
        <v>97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4" t="s">
        <v>106</v>
      </c>
      <c r="B48" s="156" t="s">
        <v>192</v>
      </c>
      <c r="C48" s="4" t="s">
        <v>95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4"/>
      <c r="B49" s="135"/>
      <c r="C49" s="1" t="s">
        <v>96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4"/>
      <c r="B50" s="157" t="s">
        <v>193</v>
      </c>
      <c r="C50" s="8" t="s">
        <v>95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4"/>
      <c r="B51" s="136"/>
      <c r="C51" s="1" t="s">
        <v>96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4"/>
      <c r="B52" s="1"/>
      <c r="C52" s="1" t="s">
        <v>97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107</v>
      </c>
      <c r="D55" s="1" t="s">
        <v>108</v>
      </c>
      <c r="E55" s="1" t="s">
        <v>109</v>
      </c>
      <c r="F55" s="1" t="s">
        <v>110</v>
      </c>
      <c r="G55" s="1" t="s">
        <v>111</v>
      </c>
      <c r="I55" s="140" t="s">
        <v>112</v>
      </c>
      <c r="J55" s="141"/>
      <c r="K55" s="32"/>
      <c r="L55" s="32"/>
    </row>
    <row r="56" spans="1:22" customHeight="1" ht="19.5">
      <c r="C56" s="15">
        <v>1</v>
      </c>
      <c r="D56" s="16" t="s">
        <v>194</v>
      </c>
      <c r="E56" s="17" t="s">
        <v>114</v>
      </c>
      <c r="F56" s="17">
        <v>60296.5</v>
      </c>
      <c r="G56" s="17" t="str">
        <f>F56*0.509</f>
        <v>0</v>
      </c>
      <c r="I56" s="143"/>
      <c r="J56" s="144"/>
      <c r="K56" s="32"/>
      <c r="L56" s="32"/>
    </row>
    <row r="57" spans="1:22" customHeight="1" ht="19.5">
      <c r="C57" s="15">
        <v>2</v>
      </c>
      <c r="D57" s="16" t="s">
        <v>195</v>
      </c>
      <c r="E57" s="17" t="s">
        <v>114</v>
      </c>
      <c r="F57" s="17">
        <v>58803</v>
      </c>
      <c r="G57" s="17" t="str">
        <f>F57*0.509</f>
        <v>0</v>
      </c>
      <c r="I57" s="143"/>
      <c r="J57" s="144"/>
      <c r="K57" s="32"/>
      <c r="L57" s="32"/>
    </row>
    <row r="58" spans="1:22" customHeight="1" ht="19.5">
      <c r="C58" s="15">
        <v>3</v>
      </c>
      <c r="D58" s="16" t="s">
        <v>196</v>
      </c>
      <c r="E58" s="17" t="s">
        <v>114</v>
      </c>
      <c r="F58" s="17">
        <v>58006.3</v>
      </c>
      <c r="G58" s="17" t="str">
        <f>F58*0.509</f>
        <v>0</v>
      </c>
      <c r="I58" s="143"/>
      <c r="J58" s="144"/>
      <c r="K58" s="32"/>
      <c r="L58" s="32"/>
    </row>
    <row r="59" spans="1:22" customHeight="1" ht="19.5">
      <c r="C59" s="15">
        <v>4</v>
      </c>
      <c r="D59" s="16" t="s">
        <v>197</v>
      </c>
      <c r="E59" s="17" t="s">
        <v>118</v>
      </c>
      <c r="F59" s="17">
        <v>51153.6</v>
      </c>
      <c r="G59" s="17" t="str">
        <f>F59*0.509</f>
        <v>0</v>
      </c>
      <c r="I59" s="143"/>
      <c r="J59" s="144"/>
      <c r="K59" s="32"/>
      <c r="L59" s="32"/>
    </row>
    <row r="60" spans="1:22" customHeight="1" ht="19.5">
      <c r="C60" s="15">
        <v>5</v>
      </c>
      <c r="D60" s="16" t="s">
        <v>198</v>
      </c>
      <c r="E60" s="34" t="s">
        <v>125</v>
      </c>
      <c r="F60" s="17">
        <v>45330</v>
      </c>
      <c r="G60" s="17" t="str">
        <f>F60*0.509</f>
        <v>0</v>
      </c>
      <c r="I60" s="146"/>
      <c r="J60" s="147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2" t="s">
        <v>199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199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199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184</v>
      </c>
      <c r="B3" s="155" t="s">
        <v>192</v>
      </c>
      <c r="C3" s="151"/>
      <c r="D3" s="155" t="s">
        <v>193</v>
      </c>
      <c r="E3" s="151"/>
      <c r="F3" s="14"/>
      <c r="G3" s="155" t="s">
        <v>192</v>
      </c>
      <c r="H3" s="151"/>
      <c r="I3" s="155" t="s">
        <v>193</v>
      </c>
      <c r="J3" s="151"/>
      <c r="K3" s="14"/>
      <c r="L3" s="155" t="s">
        <v>192</v>
      </c>
      <c r="M3" s="151"/>
      <c r="N3" s="155" t="s">
        <v>193</v>
      </c>
      <c r="O3" s="151"/>
      <c r="P3" s="14"/>
      <c r="Q3" s="155" t="s">
        <v>192</v>
      </c>
      <c r="R3" s="151"/>
      <c r="S3" s="155" t="s">
        <v>193</v>
      </c>
      <c r="T3" s="151"/>
      <c r="U3" s="14"/>
      <c r="V3" s="155" t="s">
        <v>192</v>
      </c>
      <c r="W3" s="151"/>
      <c r="X3" s="155" t="s">
        <v>193</v>
      </c>
      <c r="Y3" s="151"/>
      <c r="Z3" s="14"/>
      <c r="AA3" s="155" t="s">
        <v>192</v>
      </c>
      <c r="AB3" s="151"/>
      <c r="AC3" s="155" t="s">
        <v>193</v>
      </c>
      <c r="AD3" s="151"/>
      <c r="AE3" s="14"/>
      <c r="AF3" s="155" t="s">
        <v>192</v>
      </c>
      <c r="AG3" s="151"/>
      <c r="AH3" s="155" t="s">
        <v>193</v>
      </c>
      <c r="AI3" s="151"/>
      <c r="AJ3" s="14"/>
      <c r="AK3" s="155" t="s">
        <v>192</v>
      </c>
      <c r="AL3" s="151"/>
      <c r="AM3" s="155" t="s">
        <v>193</v>
      </c>
      <c r="AN3" s="151"/>
      <c r="AO3" s="14"/>
      <c r="AP3" s="155" t="s">
        <v>192</v>
      </c>
      <c r="AQ3" s="151"/>
      <c r="AR3" s="155" t="s">
        <v>193</v>
      </c>
      <c r="AS3" s="151"/>
      <c r="AT3" s="14"/>
      <c r="AU3" s="155" t="s">
        <v>192</v>
      </c>
      <c r="AV3" s="151"/>
      <c r="AW3" s="155" t="s">
        <v>193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29" t="s">
        <v>185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186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187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188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189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190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191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146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182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107</v>
      </c>
      <c r="D17" s="1" t="s">
        <v>108</v>
      </c>
      <c r="E17" s="1" t="s">
        <v>109</v>
      </c>
      <c r="F17" s="1" t="s">
        <v>110</v>
      </c>
      <c r="G17" s="1" t="s">
        <v>111</v>
      </c>
      <c r="I17" s="140" t="s">
        <v>112</v>
      </c>
      <c r="J17" s="141"/>
      <c r="K17" s="141"/>
      <c r="L17" s="141"/>
      <c r="M17" s="141"/>
      <c r="N17" s="141"/>
      <c r="O17" s="141"/>
      <c r="P17" s="141"/>
      <c r="Q17" s="142"/>
    </row>
    <row r="18" spans="1:51" customHeight="1" ht="19.5" s="2" customFormat="1">
      <c r="A18" s="13"/>
      <c r="C18" s="15">
        <v>1</v>
      </c>
      <c r="D18" s="16" t="s">
        <v>113</v>
      </c>
      <c r="E18" s="17" t="s">
        <v>114</v>
      </c>
      <c r="F18" s="17">
        <v>60296.5</v>
      </c>
      <c r="G18" s="17" t="str">
        <f>F18*0.509</f>
        <v>0</v>
      </c>
      <c r="I18" s="143"/>
      <c r="J18" s="144"/>
      <c r="K18" s="144"/>
      <c r="L18" s="144"/>
      <c r="M18" s="144"/>
      <c r="N18" s="144"/>
      <c r="O18" s="144"/>
      <c r="P18" s="144"/>
      <c r="Q18" s="145"/>
    </row>
    <row r="19" spans="1:51" customHeight="1" ht="19.5" s="2" customFormat="1">
      <c r="A19" s="13"/>
      <c r="C19" s="15">
        <v>2</v>
      </c>
      <c r="D19" s="16" t="s">
        <v>115</v>
      </c>
      <c r="E19" s="17" t="s">
        <v>114</v>
      </c>
      <c r="F19" s="17">
        <v>58803</v>
      </c>
      <c r="G19" s="17" t="str">
        <f>F19*0.509</f>
        <v>0</v>
      </c>
      <c r="I19" s="143"/>
      <c r="J19" s="144"/>
      <c r="K19" s="144"/>
      <c r="L19" s="144"/>
      <c r="M19" s="144"/>
      <c r="N19" s="144"/>
      <c r="O19" s="144"/>
      <c r="P19" s="144"/>
      <c r="Q19" s="145"/>
    </row>
    <row r="20" spans="1:51" customHeight="1" ht="19.5" s="2" customFormat="1">
      <c r="A20" s="13"/>
      <c r="C20" s="15">
        <v>3</v>
      </c>
      <c r="D20" s="16" t="s">
        <v>116</v>
      </c>
      <c r="E20" s="17" t="s">
        <v>114</v>
      </c>
      <c r="F20" s="17">
        <v>58006.3</v>
      </c>
      <c r="G20" s="17" t="str">
        <f>F20*0.509</f>
        <v>0</v>
      </c>
      <c r="I20" s="143"/>
      <c r="J20" s="144"/>
      <c r="K20" s="144"/>
      <c r="L20" s="144"/>
      <c r="M20" s="144"/>
      <c r="N20" s="144"/>
      <c r="O20" s="144"/>
      <c r="P20" s="144"/>
      <c r="Q20" s="145"/>
    </row>
    <row r="21" spans="1:51" customHeight="1" ht="19.5" s="2" customFormat="1">
      <c r="A21" s="13"/>
      <c r="C21" s="15">
        <v>4</v>
      </c>
      <c r="D21" s="16" t="s">
        <v>117</v>
      </c>
      <c r="E21" s="17" t="s">
        <v>118</v>
      </c>
      <c r="F21" s="17">
        <v>51153.6</v>
      </c>
      <c r="G21" s="17" t="str">
        <f>F21*0.509</f>
        <v>0</v>
      </c>
      <c r="I21" s="143"/>
      <c r="J21" s="144"/>
      <c r="K21" s="144"/>
      <c r="L21" s="144"/>
      <c r="M21" s="144"/>
      <c r="N21" s="144"/>
      <c r="O21" s="144"/>
      <c r="P21" s="144"/>
      <c r="Q21" s="145"/>
    </row>
    <row r="22" spans="1:51" customHeight="1" ht="19.5" s="2" customFormat="1">
      <c r="A22" s="13"/>
      <c r="C22" s="15">
        <v>5</v>
      </c>
      <c r="D22" s="16" t="s">
        <v>119</v>
      </c>
      <c r="E22" s="17" t="s">
        <v>118</v>
      </c>
      <c r="F22" s="17">
        <v>45330</v>
      </c>
      <c r="G22" s="17" t="str">
        <f>F22*0.509</f>
        <v>0</v>
      </c>
      <c r="I22" s="146"/>
      <c r="J22" s="147"/>
      <c r="K22" s="147"/>
      <c r="L22" s="147"/>
      <c r="M22" s="147"/>
      <c r="N22" s="147"/>
      <c r="O22" s="147"/>
      <c r="P22" s="147"/>
      <c r="Q22" s="148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2" t="s">
        <v>200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4"/>
      <c r="P1" s="29" t="s">
        <v>1</v>
      </c>
      <c r="Q1" s="152" t="s">
        <v>200</v>
      </c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4"/>
      <c r="AE1" s="29" t="s">
        <v>1</v>
      </c>
      <c r="AF1" s="152" t="s">
        <v>200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4"/>
      <c r="AT1" s="29" t="s">
        <v>1</v>
      </c>
    </row>
    <row r="2" spans="1:51" customHeight="1" ht="19.5" s="31" customFormat="1">
      <c r="A2" s="29" t="s">
        <v>121</v>
      </c>
      <c r="B2" s="150" t="s">
        <v>122</v>
      </c>
      <c r="C2" s="150"/>
      <c r="D2" s="150"/>
      <c r="E2" s="150"/>
      <c r="F2" s="150"/>
      <c r="G2" s="150" t="s">
        <v>123</v>
      </c>
      <c r="H2" s="150"/>
      <c r="I2" s="150"/>
      <c r="J2" s="150"/>
      <c r="K2" s="150"/>
      <c r="L2" s="150" t="s">
        <v>124</v>
      </c>
      <c r="M2" s="150"/>
      <c r="N2" s="150"/>
      <c r="O2" s="150"/>
      <c r="P2" s="150"/>
      <c r="Q2" s="150" t="s">
        <v>125</v>
      </c>
      <c r="R2" s="150"/>
      <c r="S2" s="150"/>
      <c r="T2" s="150"/>
      <c r="U2" s="150"/>
      <c r="V2" s="150" t="s">
        <v>126</v>
      </c>
      <c r="W2" s="150"/>
      <c r="X2" s="150"/>
      <c r="Y2" s="150"/>
      <c r="Z2" s="150"/>
      <c r="AA2" s="150" t="s">
        <v>127</v>
      </c>
      <c r="AB2" s="150"/>
      <c r="AC2" s="150"/>
      <c r="AD2" s="150"/>
      <c r="AE2" s="150"/>
      <c r="AF2" s="150" t="s">
        <v>128</v>
      </c>
      <c r="AG2" s="150"/>
      <c r="AH2" s="150"/>
      <c r="AI2" s="150"/>
      <c r="AJ2" s="150"/>
      <c r="AK2" s="150" t="s">
        <v>62</v>
      </c>
      <c r="AL2" s="150"/>
      <c r="AM2" s="150"/>
      <c r="AN2" s="150"/>
      <c r="AO2" s="150"/>
      <c r="AP2" s="150" t="s">
        <v>129</v>
      </c>
      <c r="AQ2" s="150"/>
      <c r="AR2" s="150"/>
      <c r="AS2" s="150"/>
      <c r="AT2" s="150"/>
      <c r="AU2" s="150" t="s">
        <v>130</v>
      </c>
      <c r="AV2" s="150"/>
      <c r="AW2" s="150"/>
      <c r="AX2" s="150"/>
      <c r="AY2" s="150"/>
    </row>
    <row r="3" spans="1:51" customHeight="1" ht="19.5" s="28" customFormat="1">
      <c r="A3" s="29" t="s">
        <v>131</v>
      </c>
      <c r="B3" s="159">
        <v>44835</v>
      </c>
      <c r="C3" s="151"/>
      <c r="D3" s="159">
        <v>45200</v>
      </c>
      <c r="E3" s="151"/>
      <c r="F3" s="14"/>
      <c r="G3" s="159">
        <v>44835</v>
      </c>
      <c r="H3" s="151"/>
      <c r="I3" s="159">
        <v>45200</v>
      </c>
      <c r="J3" s="151"/>
      <c r="K3" s="14"/>
      <c r="L3" s="159">
        <v>44835</v>
      </c>
      <c r="M3" s="151"/>
      <c r="N3" s="159">
        <v>45200</v>
      </c>
      <c r="O3" s="151"/>
      <c r="P3" s="14"/>
      <c r="Q3" s="159">
        <v>44835</v>
      </c>
      <c r="R3" s="151"/>
      <c r="S3" s="159">
        <v>45200</v>
      </c>
      <c r="T3" s="151"/>
      <c r="U3" s="14"/>
      <c r="V3" s="159">
        <v>44835</v>
      </c>
      <c r="W3" s="151"/>
      <c r="X3" s="159">
        <v>45200</v>
      </c>
      <c r="Y3" s="151"/>
      <c r="Z3" s="14"/>
      <c r="AA3" s="159">
        <v>44835</v>
      </c>
      <c r="AB3" s="151"/>
      <c r="AC3" s="159">
        <v>45200</v>
      </c>
      <c r="AD3" s="151"/>
      <c r="AE3" s="14"/>
      <c r="AF3" s="159">
        <v>44835</v>
      </c>
      <c r="AG3" s="151"/>
      <c r="AH3" s="159">
        <v>45200</v>
      </c>
      <c r="AI3" s="151"/>
      <c r="AJ3" s="14"/>
      <c r="AK3" s="159">
        <v>44835</v>
      </c>
      <c r="AL3" s="151"/>
      <c r="AM3" s="159">
        <v>45200</v>
      </c>
      <c r="AN3" s="151"/>
      <c r="AO3" s="14"/>
      <c r="AP3" s="159">
        <v>44835</v>
      </c>
      <c r="AQ3" s="151"/>
      <c r="AR3" s="159">
        <v>45200</v>
      </c>
      <c r="AS3" s="151"/>
      <c r="AT3" s="14"/>
      <c r="AU3" s="159">
        <v>44835</v>
      </c>
      <c r="AV3" s="151"/>
      <c r="AW3" s="159">
        <v>45200</v>
      </c>
      <c r="AX3" s="151"/>
      <c r="AY3" s="14"/>
    </row>
    <row r="4" spans="1:51" customHeight="1" ht="19.5" s="31" customFormat="1">
      <c r="A4" s="29" t="s">
        <v>4</v>
      </c>
      <c r="B4" s="29" t="s">
        <v>132</v>
      </c>
      <c r="C4" s="29" t="s">
        <v>133</v>
      </c>
      <c r="D4" s="29" t="s">
        <v>132</v>
      </c>
      <c r="E4" s="29" t="s">
        <v>133</v>
      </c>
      <c r="F4" s="29" t="s">
        <v>21</v>
      </c>
      <c r="G4" s="29" t="s">
        <v>132</v>
      </c>
      <c r="H4" s="29" t="s">
        <v>133</v>
      </c>
      <c r="I4" s="29" t="s">
        <v>132</v>
      </c>
      <c r="J4" s="29" t="s">
        <v>133</v>
      </c>
      <c r="K4" s="29" t="s">
        <v>21</v>
      </c>
      <c r="L4" s="29" t="s">
        <v>132</v>
      </c>
      <c r="M4" s="29" t="s">
        <v>133</v>
      </c>
      <c r="N4" s="29" t="s">
        <v>132</v>
      </c>
      <c r="O4" s="29" t="s">
        <v>133</v>
      </c>
      <c r="P4" s="29" t="s">
        <v>21</v>
      </c>
      <c r="Q4" s="29" t="s">
        <v>132</v>
      </c>
      <c r="R4" s="29" t="s">
        <v>133</v>
      </c>
      <c r="S4" s="29" t="s">
        <v>132</v>
      </c>
      <c r="T4" s="29" t="s">
        <v>133</v>
      </c>
      <c r="U4" s="29" t="s">
        <v>21</v>
      </c>
      <c r="V4" s="29" t="s">
        <v>132</v>
      </c>
      <c r="W4" s="29" t="s">
        <v>133</v>
      </c>
      <c r="X4" s="29" t="s">
        <v>132</v>
      </c>
      <c r="Y4" s="29" t="s">
        <v>133</v>
      </c>
      <c r="Z4" s="29" t="s">
        <v>21</v>
      </c>
      <c r="AA4" s="29" t="s">
        <v>132</v>
      </c>
      <c r="AB4" s="29" t="s">
        <v>133</v>
      </c>
      <c r="AC4" s="29" t="s">
        <v>132</v>
      </c>
      <c r="AD4" s="29" t="s">
        <v>133</v>
      </c>
      <c r="AE4" s="29" t="s">
        <v>21</v>
      </c>
      <c r="AF4" s="29" t="s">
        <v>132</v>
      </c>
      <c r="AG4" s="29" t="s">
        <v>133</v>
      </c>
      <c r="AH4" s="29" t="s">
        <v>132</v>
      </c>
      <c r="AI4" s="29" t="s">
        <v>133</v>
      </c>
      <c r="AJ4" s="29" t="s">
        <v>21</v>
      </c>
      <c r="AK4" s="29" t="s">
        <v>132</v>
      </c>
      <c r="AL4" s="29" t="s">
        <v>133</v>
      </c>
      <c r="AM4" s="29" t="s">
        <v>132</v>
      </c>
      <c r="AN4" s="29" t="s">
        <v>133</v>
      </c>
      <c r="AO4" s="29" t="s">
        <v>21</v>
      </c>
      <c r="AP4" s="29" t="s">
        <v>132</v>
      </c>
      <c r="AQ4" s="29" t="s">
        <v>133</v>
      </c>
      <c r="AR4" s="29" t="s">
        <v>132</v>
      </c>
      <c r="AS4" s="29" t="s">
        <v>133</v>
      </c>
      <c r="AT4" s="29" t="s">
        <v>21</v>
      </c>
      <c r="AU4" s="29" t="s">
        <v>132</v>
      </c>
      <c r="AV4" s="29" t="s">
        <v>133</v>
      </c>
      <c r="AW4" s="29" t="s">
        <v>132</v>
      </c>
      <c r="AX4" s="29" t="s">
        <v>133</v>
      </c>
      <c r="AY4" s="29" t="s">
        <v>21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146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201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107</v>
      </c>
      <c r="D107" s="1" t="s">
        <v>108</v>
      </c>
      <c r="E107" s="1" t="s">
        <v>109</v>
      </c>
      <c r="F107" s="1" t="s">
        <v>110</v>
      </c>
      <c r="G107" s="1" t="s">
        <v>111</v>
      </c>
      <c r="I107" s="140" t="s">
        <v>112</v>
      </c>
      <c r="J107" s="141"/>
      <c r="K107" s="141"/>
      <c r="L107" s="141"/>
      <c r="M107" s="141"/>
      <c r="N107" s="141"/>
      <c r="O107" s="141"/>
      <c r="P107" s="141"/>
      <c r="Q107" s="142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114</v>
      </c>
      <c r="F108" s="17">
        <v>60296.5</v>
      </c>
      <c r="G108" s="17" t="str">
        <f>F108*0.509</f>
        <v>0</v>
      </c>
      <c r="I108" s="143"/>
      <c r="J108" s="144"/>
      <c r="K108" s="144"/>
      <c r="L108" s="144"/>
      <c r="M108" s="144"/>
      <c r="N108" s="144"/>
      <c r="O108" s="144"/>
      <c r="P108" s="144"/>
      <c r="Q108" s="145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114</v>
      </c>
      <c r="F109" s="17">
        <v>58803</v>
      </c>
      <c r="G109" s="17" t="str">
        <f>F109*0.509</f>
        <v>0</v>
      </c>
      <c r="I109" s="143"/>
      <c r="J109" s="144"/>
      <c r="K109" s="144"/>
      <c r="L109" s="144"/>
      <c r="M109" s="144"/>
      <c r="N109" s="144"/>
      <c r="O109" s="144"/>
      <c r="P109" s="144"/>
      <c r="Q109" s="145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114</v>
      </c>
      <c r="F110" s="17">
        <v>58006.3</v>
      </c>
      <c r="G110" s="17" t="str">
        <f>F110*0.509</f>
        <v>0</v>
      </c>
      <c r="I110" s="143"/>
      <c r="J110" s="144"/>
      <c r="K110" s="144"/>
      <c r="L110" s="144"/>
      <c r="M110" s="144"/>
      <c r="N110" s="144"/>
      <c r="O110" s="144"/>
      <c r="P110" s="144"/>
      <c r="Q110" s="145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118</v>
      </c>
      <c r="F111" s="17">
        <v>51153.6</v>
      </c>
      <c r="G111" s="17" t="str">
        <f>F111*0.509</f>
        <v>0</v>
      </c>
      <c r="I111" s="143"/>
      <c r="J111" s="144"/>
      <c r="K111" s="144"/>
      <c r="L111" s="144"/>
      <c r="M111" s="144"/>
      <c r="N111" s="144"/>
      <c r="O111" s="144"/>
      <c r="P111" s="144"/>
      <c r="Q111" s="145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118</v>
      </c>
      <c r="F112" s="17">
        <v>45330</v>
      </c>
      <c r="G112" s="17" t="str">
        <f>F112*0.509</f>
        <v>0</v>
      </c>
      <c r="I112" s="146"/>
      <c r="J112" s="147"/>
      <c r="K112" s="147"/>
      <c r="L112" s="147"/>
      <c r="M112" s="147"/>
      <c r="N112" s="147"/>
      <c r="O112" s="147"/>
      <c r="P112" s="147"/>
      <c r="Q112" s="148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0" t="s">
        <v>202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37" t="s">
        <v>203</v>
      </c>
      <c r="O2" s="38"/>
      <c r="Q2" s="161" t="s">
        <v>204</v>
      </c>
      <c r="R2" s="162"/>
      <c r="S2" s="163" t="s">
        <v>205</v>
      </c>
      <c r="T2" s="163"/>
      <c r="U2" s="163"/>
      <c r="V2" s="163"/>
      <c r="W2" s="39"/>
      <c r="X2" s="40" t="s">
        <v>206</v>
      </c>
      <c r="Y2" s="41" t="s">
        <v>207</v>
      </c>
      <c r="Z2" s="42"/>
    </row>
    <row r="3" spans="1:16155" customHeight="1" ht="20.25">
      <c r="B3" s="164"/>
      <c r="C3" s="165"/>
      <c r="D3" s="165"/>
      <c r="E3" s="166"/>
      <c r="F3" s="167"/>
      <c r="G3" s="166"/>
      <c r="H3" s="167"/>
      <c r="I3" s="166"/>
      <c r="J3" s="167"/>
      <c r="K3" s="165"/>
      <c r="L3" s="166"/>
      <c r="M3" s="43"/>
      <c r="N3" s="44" t="s">
        <v>208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209</v>
      </c>
    </row>
    <row r="4" spans="1:16155" customHeight="1" ht="22.5">
      <c r="B4" s="47" t="s">
        <v>210</v>
      </c>
      <c r="C4" s="48"/>
      <c r="D4" s="48"/>
      <c r="E4" s="49"/>
      <c r="F4" s="48" t="s">
        <v>211</v>
      </c>
      <c r="G4" s="49"/>
      <c r="H4" s="181" t="s">
        <v>212</v>
      </c>
      <c r="I4" s="182"/>
      <c r="J4" s="50" t="s">
        <v>213</v>
      </c>
      <c r="K4" s="51"/>
      <c r="L4" s="51"/>
      <c r="M4" s="52" t="s">
        <v>214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215</v>
      </c>
    </row>
    <row r="5" spans="1:16155" customHeight="1" ht="16.5">
      <c r="B5" s="183"/>
      <c r="C5" s="184"/>
      <c r="D5" s="184"/>
      <c r="E5" s="185"/>
      <c r="F5" s="186"/>
      <c r="G5" s="185"/>
      <c r="H5" s="186"/>
      <c r="I5" s="185"/>
      <c r="J5" s="186"/>
      <c r="K5" s="184"/>
      <c r="L5" s="185"/>
      <c r="M5" s="52" t="s">
        <v>216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217</v>
      </c>
      <c r="C6" s="58"/>
      <c r="D6" s="58"/>
      <c r="E6" s="59"/>
      <c r="F6" s="58" t="s">
        <v>218</v>
      </c>
      <c r="G6" s="59"/>
      <c r="H6" s="187" t="s">
        <v>219</v>
      </c>
      <c r="I6" s="188"/>
      <c r="J6" s="60" t="s">
        <v>220</v>
      </c>
      <c r="K6" s="58"/>
      <c r="L6" s="58"/>
      <c r="M6" s="61" t="s">
        <v>221</v>
      </c>
      <c r="N6" s="59" t="s">
        <v>222</v>
      </c>
      <c r="O6" s="59" t="s">
        <v>223</v>
      </c>
      <c r="P6" s="59" t="s">
        <v>224</v>
      </c>
      <c r="Q6" s="59" t="s">
        <v>225</v>
      </c>
      <c r="R6" s="59" t="s">
        <v>226</v>
      </c>
      <c r="S6" s="59" t="s">
        <v>227</v>
      </c>
      <c r="T6" s="59" t="s">
        <v>228</v>
      </c>
      <c r="U6" s="59" t="s">
        <v>229</v>
      </c>
      <c r="V6" s="59" t="s">
        <v>230</v>
      </c>
      <c r="W6" s="59" t="s">
        <v>231</v>
      </c>
      <c r="X6" s="59" t="s">
        <v>232</v>
      </c>
      <c r="Y6" s="58" t="s">
        <v>233</v>
      </c>
      <c r="Z6" s="62" t="s">
        <v>234</v>
      </c>
    </row>
    <row r="7" spans="1:16155" customHeight="1" ht="24">
      <c r="B7" s="168">
        <v>111</v>
      </c>
      <c r="C7" s="169"/>
      <c r="D7" s="169"/>
      <c r="E7" s="170"/>
      <c r="F7" s="171">
        <v>12</v>
      </c>
      <c r="G7" s="172"/>
      <c r="H7" s="171">
        <v>11</v>
      </c>
      <c r="I7" s="172"/>
      <c r="J7" s="173">
        <v>1108</v>
      </c>
      <c r="K7" s="174"/>
      <c r="L7" s="175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6">
        <v>111</v>
      </c>
      <c r="C8" s="177"/>
      <c r="D8" s="177"/>
      <c r="E8" s="178"/>
      <c r="F8" s="179">
        <v>12</v>
      </c>
      <c r="G8" s="180"/>
      <c r="H8" s="179">
        <v>11</v>
      </c>
      <c r="I8" s="180"/>
      <c r="J8" s="173">
        <v>1108</v>
      </c>
      <c r="K8" s="174"/>
      <c r="L8" s="175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89">
        <v>111</v>
      </c>
      <c r="C9" s="190"/>
      <c r="D9" s="190"/>
      <c r="E9" s="191"/>
      <c r="F9" s="192">
        <v>12</v>
      </c>
      <c r="G9" s="193"/>
      <c r="H9" s="192">
        <v>12</v>
      </c>
      <c r="I9" s="193"/>
      <c r="J9" s="173">
        <v>1108</v>
      </c>
      <c r="K9" s="174"/>
      <c r="L9" s="175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6">
        <v>111</v>
      </c>
      <c r="C10" s="177"/>
      <c r="D10" s="177"/>
      <c r="E10" s="178"/>
      <c r="F10" s="179">
        <v>12</v>
      </c>
      <c r="G10" s="180"/>
      <c r="H10" s="179">
        <v>12</v>
      </c>
      <c r="I10" s="180"/>
      <c r="J10" s="173">
        <v>1108</v>
      </c>
      <c r="K10" s="174"/>
      <c r="L10" s="175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203</v>
      </c>
    </row>
    <row r="11" spans="1:16155" customHeight="1" ht="24">
      <c r="B11" s="189">
        <v>111</v>
      </c>
      <c r="C11" s="190"/>
      <c r="D11" s="190"/>
      <c r="E11" s="191"/>
      <c r="F11" s="192">
        <v>12</v>
      </c>
      <c r="G11" s="193"/>
      <c r="H11" s="192">
        <v>13</v>
      </c>
      <c r="I11" s="193"/>
      <c r="J11" s="173">
        <v>1108</v>
      </c>
      <c r="K11" s="174"/>
      <c r="L11" s="175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6">
        <v>111</v>
      </c>
      <c r="C12" s="177"/>
      <c r="D12" s="177"/>
      <c r="E12" s="178"/>
      <c r="F12" s="179">
        <v>12</v>
      </c>
      <c r="G12" s="180"/>
      <c r="H12" s="179">
        <v>13</v>
      </c>
      <c r="I12" s="180"/>
      <c r="J12" s="173">
        <v>1108</v>
      </c>
      <c r="K12" s="174"/>
      <c r="L12" s="175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89">
        <v>111</v>
      </c>
      <c r="C13" s="190"/>
      <c r="D13" s="190"/>
      <c r="E13" s="191"/>
      <c r="F13" s="192">
        <v>12</v>
      </c>
      <c r="G13" s="193"/>
      <c r="H13" s="192">
        <v>14</v>
      </c>
      <c r="I13" s="193"/>
      <c r="J13" s="173">
        <v>1108</v>
      </c>
      <c r="K13" s="174"/>
      <c r="L13" s="175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6">
        <v>111</v>
      </c>
      <c r="C14" s="177"/>
      <c r="D14" s="177"/>
      <c r="E14" s="178"/>
      <c r="F14" s="179">
        <v>12</v>
      </c>
      <c r="G14" s="180"/>
      <c r="H14" s="179">
        <v>14</v>
      </c>
      <c r="I14" s="180"/>
      <c r="J14" s="173">
        <v>1108</v>
      </c>
      <c r="K14" s="174"/>
      <c r="L14" s="175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89">
        <v>111</v>
      </c>
      <c r="C15" s="190"/>
      <c r="D15" s="190"/>
      <c r="E15" s="191"/>
      <c r="F15" s="192">
        <v>12</v>
      </c>
      <c r="G15" s="193"/>
      <c r="H15" s="192">
        <v>15</v>
      </c>
      <c r="I15" s="193"/>
      <c r="J15" s="173">
        <v>1108</v>
      </c>
      <c r="K15" s="174"/>
      <c r="L15" s="175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6">
        <v>111</v>
      </c>
      <c r="C16" s="177"/>
      <c r="D16" s="177"/>
      <c r="E16" s="178"/>
      <c r="F16" s="179">
        <v>12</v>
      </c>
      <c r="G16" s="180"/>
      <c r="H16" s="179">
        <v>15</v>
      </c>
      <c r="I16" s="180"/>
      <c r="J16" s="173">
        <v>1108</v>
      </c>
      <c r="K16" s="174"/>
      <c r="L16" s="175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89">
        <v>111</v>
      </c>
      <c r="C17" s="190"/>
      <c r="D17" s="190"/>
      <c r="E17" s="191"/>
      <c r="F17" s="192">
        <v>12</v>
      </c>
      <c r="G17" s="193"/>
      <c r="H17" s="192">
        <v>16</v>
      </c>
      <c r="I17" s="193"/>
      <c r="J17" s="173">
        <v>1108</v>
      </c>
      <c r="K17" s="174"/>
      <c r="L17" s="175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6">
        <v>111</v>
      </c>
      <c r="C18" s="177"/>
      <c r="D18" s="177"/>
      <c r="E18" s="178"/>
      <c r="F18" s="179">
        <v>12</v>
      </c>
      <c r="G18" s="180"/>
      <c r="H18" s="179">
        <v>16</v>
      </c>
      <c r="I18" s="180"/>
      <c r="J18" s="173">
        <v>1108</v>
      </c>
      <c r="K18" s="174"/>
      <c r="L18" s="175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89">
        <v>111</v>
      </c>
      <c r="C19" s="190"/>
      <c r="D19" s="190"/>
      <c r="E19" s="191"/>
      <c r="F19" s="192">
        <v>12</v>
      </c>
      <c r="G19" s="193"/>
      <c r="H19" s="192">
        <v>17</v>
      </c>
      <c r="I19" s="193"/>
      <c r="J19" s="173">
        <v>1108</v>
      </c>
      <c r="K19" s="174"/>
      <c r="L19" s="175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6">
        <v>111</v>
      </c>
      <c r="C20" s="177"/>
      <c r="D20" s="177"/>
      <c r="E20" s="178"/>
      <c r="F20" s="179">
        <v>12</v>
      </c>
      <c r="G20" s="180"/>
      <c r="H20" s="179">
        <v>17</v>
      </c>
      <c r="I20" s="180"/>
      <c r="J20" s="173">
        <v>1108</v>
      </c>
      <c r="K20" s="174"/>
      <c r="L20" s="175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89">
        <v>111</v>
      </c>
      <c r="C21" s="190"/>
      <c r="D21" s="190"/>
      <c r="E21" s="191"/>
      <c r="F21" s="192">
        <v>12</v>
      </c>
      <c r="G21" s="193"/>
      <c r="H21" s="192">
        <v>18</v>
      </c>
      <c r="I21" s="193"/>
      <c r="J21" s="173">
        <v>1108</v>
      </c>
      <c r="K21" s="174"/>
      <c r="L21" s="175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6">
        <v>111</v>
      </c>
      <c r="C22" s="177"/>
      <c r="D22" s="177"/>
      <c r="E22" s="178"/>
      <c r="F22" s="179">
        <v>12</v>
      </c>
      <c r="G22" s="180"/>
      <c r="H22" s="179">
        <v>18</v>
      </c>
      <c r="I22" s="180"/>
      <c r="J22" s="173">
        <v>1108</v>
      </c>
      <c r="K22" s="174"/>
      <c r="L22" s="175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89">
        <v>111</v>
      </c>
      <c r="C23" s="190"/>
      <c r="D23" s="190"/>
      <c r="E23" s="191"/>
      <c r="F23" s="192">
        <v>12</v>
      </c>
      <c r="G23" s="193"/>
      <c r="H23" s="192">
        <v>19</v>
      </c>
      <c r="I23" s="193"/>
      <c r="J23" s="173">
        <v>1108</v>
      </c>
      <c r="K23" s="174"/>
      <c r="L23" s="175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6">
        <v>111</v>
      </c>
      <c r="C24" s="177"/>
      <c r="D24" s="177"/>
      <c r="E24" s="178"/>
      <c r="F24" s="179">
        <v>12</v>
      </c>
      <c r="G24" s="180"/>
      <c r="H24" s="179">
        <v>19</v>
      </c>
      <c r="I24" s="180"/>
      <c r="J24" s="173">
        <v>1108</v>
      </c>
      <c r="K24" s="174"/>
      <c r="L24" s="175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89">
        <v>111</v>
      </c>
      <c r="C25" s="190"/>
      <c r="D25" s="190"/>
      <c r="E25" s="191"/>
      <c r="F25" s="192">
        <v>12</v>
      </c>
      <c r="G25" s="193"/>
      <c r="H25" s="192">
        <v>20</v>
      </c>
      <c r="I25" s="193"/>
      <c r="J25" s="173">
        <v>1108</v>
      </c>
      <c r="K25" s="174"/>
      <c r="L25" s="175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6">
        <v>111</v>
      </c>
      <c r="C26" s="177"/>
      <c r="D26" s="177"/>
      <c r="E26" s="178"/>
      <c r="F26" s="179">
        <v>12</v>
      </c>
      <c r="G26" s="180"/>
      <c r="H26" s="179">
        <v>20</v>
      </c>
      <c r="I26" s="180"/>
      <c r="J26" s="173">
        <v>1108</v>
      </c>
      <c r="K26" s="174"/>
      <c r="L26" s="175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89"/>
      <c r="C27" s="190"/>
      <c r="D27" s="190"/>
      <c r="E27" s="191"/>
      <c r="F27" s="192"/>
      <c r="G27" s="193"/>
      <c r="H27" s="192"/>
      <c r="I27" s="193"/>
      <c r="J27" s="194"/>
      <c r="K27" s="195"/>
      <c r="L27" s="196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7"/>
      <c r="C28" s="198"/>
      <c r="D28" s="198"/>
      <c r="E28" s="199"/>
      <c r="F28" s="200"/>
      <c r="G28" s="201"/>
      <c r="H28" s="200"/>
      <c r="I28" s="201"/>
      <c r="J28" s="202"/>
      <c r="K28" s="203"/>
      <c r="L28" s="204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4" t="s">
        <v>235</v>
      </c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6"/>
      <c r="N30" s="217" t="s">
        <v>236</v>
      </c>
      <c r="O30" s="218"/>
      <c r="P30" s="219"/>
      <c r="Q30" s="74" t="s">
        <v>237</v>
      </c>
      <c r="R30" s="75" t="s">
        <v>112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0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2"/>
      <c r="N31" s="223"/>
      <c r="O31" s="224"/>
      <c r="P31" s="225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6" t="s">
        <v>238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8"/>
      <c r="N32" s="229">
        <v>61282</v>
      </c>
      <c r="O32" s="230"/>
      <c r="P32" s="231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5" t="s">
        <v>239</v>
      </c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7"/>
      <c r="N33" s="208">
        <v>131762</v>
      </c>
      <c r="O33" s="209"/>
      <c r="P33" s="210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240</v>
      </c>
      <c r="S35" s="107" t="s">
        <v>241</v>
      </c>
      <c r="T35" s="108"/>
      <c r="U35" s="109" t="s">
        <v>241</v>
      </c>
      <c r="V35" s="108"/>
      <c r="W35" s="109" t="s">
        <v>242</v>
      </c>
      <c r="X35" s="108"/>
      <c r="Y35" s="211" t="s">
        <v>243</v>
      </c>
      <c r="Z35" s="212"/>
    </row>
    <row r="36" spans="1:16155" customHeight="1" ht="16.5">
      <c r="C36" s="81" t="s">
        <v>244</v>
      </c>
      <c r="D36" s="110"/>
      <c r="E36" s="111" t="s">
        <v>245</v>
      </c>
      <c r="S36" s="112" t="s">
        <v>246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247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248</v>
      </c>
      <c r="S38" s="112" t="s">
        <v>249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250</v>
      </c>
      <c r="D39" s="110"/>
      <c r="E39" s="119" t="s">
        <v>251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252</v>
      </c>
      <c r="S40" s="112" t="s">
        <v>253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254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年-橫-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2024-09-13T13:28:04+08:00</dcterms:modified>
  <dc:title/>
  <dc:description/>
  <dc:subject/>
  <cp:keywords/>
  <cp:category/>
</cp:coreProperties>
</file>